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9320" windowHeight="11760"/>
  </bookViews>
  <sheets>
    <sheet name="harmonogram" sheetId="1" r:id="rId1"/>
  </sheets>
  <definedNames>
    <definedName name="_xlnm.Print_Area" localSheetId="0">harmonogram!$A$2:$BT$64</definedName>
  </definedNames>
  <calcPr calcId="125725"/>
</workbook>
</file>

<file path=xl/calcChain.xml><?xml version="1.0" encoding="utf-8"?>
<calcChain xmlns="http://schemas.openxmlformats.org/spreadsheetml/2006/main">
  <c r="C27" i="1"/>
  <c r="C26"/>
  <c r="C38"/>
  <c r="C25"/>
  <c r="C24"/>
  <c r="C19"/>
  <c r="C17"/>
  <c r="C20"/>
  <c r="C49"/>
  <c r="C18"/>
  <c r="C21"/>
  <c r="C35"/>
  <c r="C36"/>
  <c r="C13"/>
  <c r="C12"/>
</calcChain>
</file>

<file path=xl/sharedStrings.xml><?xml version="1.0" encoding="utf-8"?>
<sst xmlns="http://schemas.openxmlformats.org/spreadsheetml/2006/main" count="129" uniqueCount="108">
  <si>
    <t>Vodovodní přípojky</t>
  </si>
  <si>
    <t>Kanalizační přípojky</t>
  </si>
  <si>
    <t>SO 10.1</t>
  </si>
  <si>
    <t>Příprava území</t>
  </si>
  <si>
    <t>SO 10.2</t>
  </si>
  <si>
    <t>SO 10.3</t>
  </si>
  <si>
    <t>SO 10.4</t>
  </si>
  <si>
    <t>SO 10.5</t>
  </si>
  <si>
    <t>SO 10.6</t>
  </si>
  <si>
    <t>SO 20</t>
  </si>
  <si>
    <t>SO 20.1</t>
  </si>
  <si>
    <t>SO 20.2</t>
  </si>
  <si>
    <t>SO 20.3</t>
  </si>
  <si>
    <t>SO 20.4</t>
  </si>
  <si>
    <t>Odstavení stávajících stok</t>
  </si>
  <si>
    <t>SO 30.1</t>
  </si>
  <si>
    <t>SO 30.2</t>
  </si>
  <si>
    <t>Odstavení stávajících kanalizačních přípojek</t>
  </si>
  <si>
    <t>SO 40.1</t>
  </si>
  <si>
    <t>SO 40.2</t>
  </si>
  <si>
    <t>SO 40.3</t>
  </si>
  <si>
    <t>Odstavení stávajícího vodovodu</t>
  </si>
  <si>
    <t>SO 50.1</t>
  </si>
  <si>
    <t>SO 50.2</t>
  </si>
  <si>
    <t>AKCE</t>
  </si>
  <si>
    <t>INVESTOR</t>
  </si>
  <si>
    <t>STAVEBNÍ ČINNOST</t>
  </si>
  <si>
    <t>SO 10.0</t>
  </si>
  <si>
    <t>Vodovod I, III, IV</t>
  </si>
  <si>
    <t>Vodovod II, V</t>
  </si>
  <si>
    <t>Brno, Milady Horákové - rekonstrukce kanalizace a vodovodu</t>
  </si>
  <si>
    <t>SO 10.7</t>
  </si>
  <si>
    <t>SO 10.8</t>
  </si>
  <si>
    <t>Stoka (Š1 – Š2)</t>
  </si>
  <si>
    <t>Stoka (Š2 – Š4)</t>
  </si>
  <si>
    <t>Stoka (Š4 – Š6), (Š5 – Š8)</t>
  </si>
  <si>
    <t>Stoka (Š6 – Š7)</t>
  </si>
  <si>
    <t>Vyspravení profilu staré Ponávky</t>
  </si>
  <si>
    <t>Prověření funkčnosti stávajících přípojek</t>
  </si>
  <si>
    <t>SO 20.5</t>
  </si>
  <si>
    <t>SO 20.6</t>
  </si>
  <si>
    <t>Stoka (NB1 – Š14), (Š10 – Š13), (Š10 – Š16)</t>
  </si>
  <si>
    <t>Stoka (Šs1 – Š19)</t>
  </si>
  <si>
    <t>Stoka (Š19 – Š24)</t>
  </si>
  <si>
    <t>Stoka (Š24 – Š27), (Š25 – Šs11)</t>
  </si>
  <si>
    <t>SO 50.3</t>
  </si>
  <si>
    <t>Vodovod VI, VII</t>
  </si>
  <si>
    <t>SO 60.1</t>
  </si>
  <si>
    <t>Vodovod I, II, III, IV</t>
  </si>
  <si>
    <t>SO 60.2</t>
  </si>
  <si>
    <t>SO 80.1</t>
  </si>
  <si>
    <t>Rekonstrukce tramvajové trati</t>
  </si>
  <si>
    <t>SO 130</t>
  </si>
  <si>
    <t>Rekonstrukce trolejového vedení</t>
  </si>
  <si>
    <t>SO 140</t>
  </si>
  <si>
    <t>Rekonstrukce veřejného osvětlení</t>
  </si>
  <si>
    <t>SO 100.1</t>
  </si>
  <si>
    <t>SO 100.2</t>
  </si>
  <si>
    <t>Rekonstrukce komunikace - odvodnění</t>
  </si>
  <si>
    <t>Rekonstrukce komunikace - povrchy</t>
  </si>
  <si>
    <t>SO 110.1</t>
  </si>
  <si>
    <t>SO 110.2</t>
  </si>
  <si>
    <t>Napájecí a zpětné kabely DPmB, a.s.</t>
  </si>
  <si>
    <t>SO 120.1</t>
  </si>
  <si>
    <t>SO 120.2</t>
  </si>
  <si>
    <t>JmP Net, s.r.o.</t>
  </si>
  <si>
    <t>Rekonstrukce plynovodu vč. plynovodních přípojek</t>
  </si>
  <si>
    <t>BKOM, a.s.</t>
  </si>
  <si>
    <t>Rekonstrukce parovodu</t>
  </si>
  <si>
    <t>Teplárny Brno, a.s.</t>
  </si>
  <si>
    <t>Dopr. telematika 2010-2013, 6.0 Příkop-M.Horákové</t>
  </si>
  <si>
    <t>Dopr.telematika 2010-2013,0.13 Koliště-M.Horákové</t>
  </si>
  <si>
    <t>křiž. náměstí 28. října, rekonstrukce SSZ</t>
  </si>
  <si>
    <t>křiž. Koliště, rekonstrukce SSZ</t>
  </si>
  <si>
    <t>VUT Brno</t>
  </si>
  <si>
    <t>Tel. a kabel. rozvody Brno-Veveří,č. tř.Kpt.Jaroše</t>
  </si>
  <si>
    <t>křiž. náměstí 28. října - č.or. 1a</t>
  </si>
  <si>
    <t>TÝDNY</t>
  </si>
  <si>
    <t>Rekonstrukce parovodu (Příční - Černopolní)</t>
  </si>
  <si>
    <t>BVK, a.s.</t>
  </si>
  <si>
    <t>Brno, Milady Horákové I - oprava vodovodu</t>
  </si>
  <si>
    <t>DPmB, a.s.</t>
  </si>
  <si>
    <t>Statutární město Brno</t>
  </si>
  <si>
    <t>POZNÁMKA, OMEZENÍ TERMÍNU</t>
  </si>
  <si>
    <t>Realizace vodovodu mimo zimní měsíce.</t>
  </si>
  <si>
    <t>Rekonstrukce plynovodu</t>
  </si>
  <si>
    <t>Rekonstrukce parovodu (Příční - Koliště)</t>
  </si>
  <si>
    <t>Rekonstrukce parovodu (křižovatka Černopolní)</t>
  </si>
  <si>
    <t>InfoNet a.s.</t>
  </si>
  <si>
    <t>křiž. Francouzská - křiž. Černopolní</t>
  </si>
  <si>
    <t>MAXPROGRES</t>
  </si>
  <si>
    <t>OP Brno 2010 - Černá Pole</t>
  </si>
  <si>
    <t>křiž. Traubova - křiž. Černopolní</t>
  </si>
  <si>
    <t>křiž. Traubova - křiž. Koliště</t>
  </si>
  <si>
    <t>Nevyžaduje náhradní zásobování.</t>
  </si>
  <si>
    <t>Realizace k.p. vždy v předstihu před parovodem.</t>
  </si>
  <si>
    <t>Obnova povrchů v křižovatce M. Horákové-Černopolní</t>
  </si>
  <si>
    <t>Provizorní vodovod do chodníku</t>
  </si>
  <si>
    <t>Realizace plynovodu pouze mino topnou sezónu.</t>
  </si>
  <si>
    <t>Provizorní potrubí na chodníku v celé délce úseku, výměna potrubí až po realizaci kanal.přípojek</t>
  </si>
  <si>
    <t>Pracovní návrh HMG je sestaven na základě řešení PD DPS a předpokládané návaznosti prací na jednotlivých objektech stavby, včetně zařazení staveb dalších investorů, které se uskuteční na stejném staveništi.</t>
  </si>
  <si>
    <t>Vybraný zhotovitel stavby kanalizace, vodovodu a komunikace bude odpovídat za staveniště v celém rozsahu a na celou dobu stavby, musí v něm umožnit realizaci prací staveb dalších koordinujících investorů v ulici.</t>
  </si>
  <si>
    <t xml:space="preserve">Uchazeč o zakázku musí HMG aktualizovat dle svého plánu  organizace stavby, návaznosti a reálné délky stavby objektů a koordinovaných staveb, i se zohledněním vlivu  předpokládaných klimatických podmínek. </t>
  </si>
  <si>
    <t>Návaznosti a předpokládaná délka provádění prací  jsou odvozeny z dostupných informací a předpokladů o časové náročnosti těchto stavebních činností.</t>
  </si>
  <si>
    <t>Zpracoval: JV PROJEKT VH s.r.o., Ing. Tomáš Frajt, BVK, a. s., Ing. Miroslav Martínek, Ing. Václav Waldhans, duben 2013</t>
  </si>
  <si>
    <r>
      <t xml:space="preserve">NÁVRH    HARMONOGRAMU   - </t>
    </r>
    <r>
      <rPr>
        <b/>
        <sz val="14"/>
        <rFont val="Arial"/>
        <family val="2"/>
        <charset val="238"/>
      </rPr>
      <t xml:space="preserve"> POŘADÍ   REALIZACE  JEDNOTLIVÝCH  OBJEKTŮ  STAVBY,  VČETNĚ  KOORDINACE  NAVAZUJÍCÍCH  STAVEB  DALŠÍCH  INVESTORŮ</t>
    </r>
  </si>
  <si>
    <t xml:space="preserve">Brno, Rekonstrukce ulice Milady Horákové  </t>
  </si>
  <si>
    <t>celková doba plnění díla  :     _______ kalendářních dnů</t>
  </si>
</sst>
</file>

<file path=xl/styles.xml><?xml version="1.0" encoding="utf-8"?>
<styleSheet xmlns="http://schemas.openxmlformats.org/spreadsheetml/2006/main">
  <fonts count="29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u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3" borderId="0" applyNumberFormat="0" applyBorder="0" applyAlignment="0" applyProtection="0"/>
    <xf numFmtId="0" fontId="19" fillId="20" borderId="1" applyNumberFormat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21" borderId="5" applyNumberFormat="0" applyAlignment="0" applyProtection="0"/>
    <xf numFmtId="0" fontId="18" fillId="7" borderId="1" applyNumberFormat="0" applyAlignment="0" applyProtection="0"/>
    <xf numFmtId="0" fontId="15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7" fillId="0" borderId="0"/>
    <xf numFmtId="0" fontId="28" fillId="0" borderId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1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5" borderId="12" xfId="0" applyFont="1" applyFill="1" applyBorder="1" applyAlignment="1">
      <alignment horizontal="right" vertical="center" wrapText="1"/>
    </xf>
    <xf numFmtId="0" fontId="22" fillId="26" borderId="12" xfId="0" applyFont="1" applyFill="1" applyBorder="1" applyAlignment="1">
      <alignment horizontal="right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27" borderId="12" xfId="0" applyFont="1" applyFill="1" applyBorder="1" applyAlignment="1">
      <alignment horizontal="right" vertical="center" wrapText="1"/>
    </xf>
    <xf numFmtId="0" fontId="22" fillId="28" borderId="12" xfId="0" applyFont="1" applyFill="1" applyBorder="1" applyAlignment="1">
      <alignment horizontal="right" vertical="center" wrapText="1"/>
    </xf>
    <xf numFmtId="0" fontId="22" fillId="29" borderId="12" xfId="0" applyFont="1" applyFill="1" applyBorder="1" applyAlignment="1">
      <alignment horizontal="right" vertical="center" wrapText="1"/>
    </xf>
    <xf numFmtId="0" fontId="22" fillId="30" borderId="12" xfId="0" applyFont="1" applyFill="1" applyBorder="1" applyAlignment="1">
      <alignment horizontal="right" vertical="center" wrapText="1"/>
    </xf>
    <xf numFmtId="0" fontId="22" fillId="31" borderId="12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26" borderId="12" xfId="0" applyFont="1" applyFill="1" applyBorder="1" applyAlignment="1">
      <alignment horizontal="center" vertical="center" wrapText="1"/>
    </xf>
    <xf numFmtId="0" fontId="22" fillId="31" borderId="12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right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2" fillId="30" borderId="13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2" fillId="32" borderId="13" xfId="0" applyFont="1" applyFill="1" applyBorder="1" applyAlignment="1">
      <alignment horizontal="right" vertical="center" wrapText="1"/>
    </xf>
    <xf numFmtId="0" fontId="0" fillId="32" borderId="28" xfId="0" applyFill="1" applyBorder="1" applyAlignment="1">
      <alignment horizontal="right" vertical="center" wrapText="1"/>
    </xf>
    <xf numFmtId="0" fontId="0" fillId="32" borderId="18" xfId="0" applyFill="1" applyBorder="1" applyAlignment="1">
      <alignment horizontal="right" vertical="center" wrapText="1"/>
    </xf>
    <xf numFmtId="0" fontId="22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3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42" builtinId="15" customBuiltin="1"/>
    <cellStyle name="Neutrální" xfId="36" builtinId="28" customBuiltin="1"/>
    <cellStyle name="normální" xfId="0" builtinId="0"/>
    <cellStyle name="Normální 2" xfId="37"/>
    <cellStyle name="Normální 3" xfId="38"/>
    <cellStyle name="Normální 4" xfId="39"/>
    <cellStyle name="Poznámka" xfId="40" builtinId="10" customBuiltin="1"/>
    <cellStyle name="Propojená buňka" xfId="35" builtinId="24" customBuiltin="1"/>
    <cellStyle name="Správně" xfId="28" builtinId="26" customBuiltin="1"/>
    <cellStyle name="Text upozornění" xfId="44" builtinId="11" customBuiltin="1"/>
    <cellStyle name="Vstup" xfId="34" builtinId="20" customBuiltin="1"/>
    <cellStyle name="Výpočet" xfId="26" builtinId="22" customBuiltin="1"/>
    <cellStyle name="Výstup" xfId="41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2C5"/>
      <rgbColor rgb="00FFFFFF"/>
      <rgbColor rgb="00FF7C80"/>
      <rgbColor rgb="0099FFCC"/>
      <rgbColor rgb="000099FF"/>
      <rgbColor rgb="00FFFFCC"/>
      <rgbColor rgb="00F25E5A"/>
      <rgbColor rgb="00ABE3FF"/>
      <rgbColor rgb="00FF9999"/>
      <rgbColor rgb="00A9F3DC"/>
      <rgbColor rgb="006981BD"/>
      <rgbColor rgb="0099CC00"/>
      <rgbColor rgb="00FF66FF"/>
      <rgbColor rgb="00B7E7CA"/>
      <rgbColor rgb="00C0C0C0"/>
      <rgbColor rgb="00EEC41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F4"/>
      <rgbColor rgb="00C5F5FF"/>
      <rgbColor rgb="00CCFFCC"/>
      <rgbColor rgb="00FFFF99"/>
      <rgbColor rgb="0099CCFF"/>
      <rgbColor rgb="00FF0066"/>
      <rgbColor rgb="00CC99FF"/>
      <rgbColor rgb="00FFCC99"/>
      <rgbColor rgb="0033CCFF"/>
      <rgbColor rgb="00D6E9C5"/>
      <rgbColor rgb="00CCCC00"/>
      <rgbColor rgb="00FFCC00"/>
      <rgbColor rgb="00FF9900"/>
      <rgbColor rgb="00FF6600"/>
      <rgbColor rgb="00C5B0D0"/>
      <rgbColor rgb="00E0EC40"/>
      <rgbColor rgb="00FF7C80"/>
      <rgbColor rgb="0000CC99"/>
      <rgbColor rgb="00BFFFFF"/>
      <rgbColor rgb="00FFCCFF"/>
      <rgbColor rgb="00FFCCCC"/>
      <rgbColor rgb="00FF99FF"/>
      <rgbColor rgb="00C8C3EB"/>
      <rgbColor rgb="0099CC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8"/>
  <sheetViews>
    <sheetView tabSelected="1" topLeftCell="W46" zoomScaleNormal="100" workbookViewId="0">
      <selection activeCell="BG60" sqref="BG60"/>
    </sheetView>
  </sheetViews>
  <sheetFormatPr defaultColWidth="6.7109375" defaultRowHeight="12.75"/>
  <cols>
    <col min="1" max="1" width="30.7109375" style="1" customWidth="1"/>
    <col min="2" max="2" width="15.7109375" style="1" customWidth="1"/>
    <col min="3" max="3" width="15.7109375" style="1" hidden="1" customWidth="1"/>
    <col min="4" max="4" width="8.7109375" style="1" customWidth="1"/>
    <col min="5" max="5" width="39" style="1" customWidth="1"/>
    <col min="6" max="71" width="2.7109375" style="1" customWidth="1"/>
    <col min="72" max="72" width="36.42578125" style="1" bestFit="1" customWidth="1"/>
    <col min="73" max="16384" width="6.7109375" style="1"/>
  </cols>
  <sheetData>
    <row r="1" spans="1:72" ht="35.25" customHeight="1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1:72" ht="30" customHeight="1" thickBot="1">
      <c r="A2" s="109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51"/>
    </row>
    <row r="3" spans="1:72" ht="17.25" customHeight="1">
      <c r="A3" s="103" t="s">
        <v>100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5"/>
    </row>
    <row r="4" spans="1:72" ht="17.25" customHeight="1">
      <c r="A4" s="118" t="s">
        <v>103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</row>
    <row r="5" spans="1:72" ht="18.75" customHeight="1">
      <c r="A5" s="59" t="s">
        <v>101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1"/>
    </row>
    <row r="6" spans="1:72" ht="19.5" customHeight="1" thickBot="1">
      <c r="A6" s="106" t="s">
        <v>102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8"/>
    </row>
    <row r="7" spans="1:72" ht="12.75" customHeight="1" thickBot="1">
      <c r="A7" s="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63"/>
    </row>
    <row r="8" spans="1:72" ht="12" customHeight="1">
      <c r="A8" s="81" t="s">
        <v>24</v>
      </c>
      <c r="B8" s="64" t="s">
        <v>25</v>
      </c>
      <c r="C8" s="64" t="s">
        <v>77</v>
      </c>
      <c r="D8" s="84" t="s">
        <v>26</v>
      </c>
      <c r="E8" s="85"/>
      <c r="F8" s="100">
        <v>2014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  <c r="AG8" s="81">
        <v>2015</v>
      </c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2"/>
      <c r="BT8" s="73" t="s">
        <v>83</v>
      </c>
    </row>
    <row r="9" spans="1:72" ht="12" customHeight="1">
      <c r="A9" s="82"/>
      <c r="B9" s="65"/>
      <c r="C9" s="65"/>
      <c r="D9" s="82"/>
      <c r="E9" s="86"/>
      <c r="F9" s="117">
        <v>7</v>
      </c>
      <c r="G9" s="89"/>
      <c r="H9" s="89"/>
      <c r="I9" s="89"/>
      <c r="J9" s="89"/>
      <c r="K9" s="89">
        <v>8</v>
      </c>
      <c r="L9" s="89"/>
      <c r="M9" s="89"/>
      <c r="N9" s="89"/>
      <c r="O9" s="89">
        <v>9</v>
      </c>
      <c r="P9" s="89"/>
      <c r="Q9" s="89"/>
      <c r="R9" s="89"/>
      <c r="S9" s="89">
        <v>10</v>
      </c>
      <c r="T9" s="89"/>
      <c r="U9" s="89"/>
      <c r="V9" s="89"/>
      <c r="W9" s="89"/>
      <c r="X9" s="89">
        <v>11</v>
      </c>
      <c r="Y9" s="89"/>
      <c r="Z9" s="89"/>
      <c r="AA9" s="89"/>
      <c r="AB9" s="89">
        <v>12</v>
      </c>
      <c r="AC9" s="89"/>
      <c r="AD9" s="89"/>
      <c r="AE9" s="89"/>
      <c r="AF9" s="123"/>
      <c r="AG9" s="117">
        <v>1</v>
      </c>
      <c r="AH9" s="89"/>
      <c r="AI9" s="89"/>
      <c r="AJ9" s="89"/>
      <c r="AK9" s="89"/>
      <c r="AL9" s="89">
        <v>2</v>
      </c>
      <c r="AM9" s="89"/>
      <c r="AN9" s="89"/>
      <c r="AO9" s="89"/>
      <c r="AP9" s="89">
        <v>3</v>
      </c>
      <c r="AQ9" s="89"/>
      <c r="AR9" s="89"/>
      <c r="AS9" s="89"/>
      <c r="AT9" s="90">
        <v>4</v>
      </c>
      <c r="AU9" s="91"/>
      <c r="AV9" s="91"/>
      <c r="AW9" s="91"/>
      <c r="AX9" s="92"/>
      <c r="AY9" s="90">
        <v>5</v>
      </c>
      <c r="AZ9" s="91"/>
      <c r="BA9" s="91"/>
      <c r="BB9" s="91"/>
      <c r="BC9" s="90">
        <v>6</v>
      </c>
      <c r="BD9" s="91"/>
      <c r="BE9" s="91"/>
      <c r="BF9" s="91"/>
      <c r="BG9" s="90">
        <v>7</v>
      </c>
      <c r="BH9" s="91"/>
      <c r="BI9" s="91"/>
      <c r="BJ9" s="91"/>
      <c r="BK9" s="111"/>
      <c r="BL9" s="90">
        <v>8</v>
      </c>
      <c r="BM9" s="91"/>
      <c r="BN9" s="91"/>
      <c r="BO9" s="91"/>
      <c r="BP9" s="90">
        <v>9</v>
      </c>
      <c r="BQ9" s="91"/>
      <c r="BR9" s="91"/>
      <c r="BS9" s="99"/>
      <c r="BT9" s="74"/>
    </row>
    <row r="10" spans="1:72" ht="12" customHeight="1" thickBot="1">
      <c r="A10" s="83"/>
      <c r="B10" s="66"/>
      <c r="C10" s="66"/>
      <c r="D10" s="87"/>
      <c r="E10" s="88"/>
      <c r="F10" s="25">
        <v>26</v>
      </c>
      <c r="G10" s="2">
        <v>27</v>
      </c>
      <c r="H10" s="2">
        <v>28</v>
      </c>
      <c r="I10" s="2">
        <v>29</v>
      </c>
      <c r="J10" s="2">
        <v>30</v>
      </c>
      <c r="K10" s="2">
        <v>31</v>
      </c>
      <c r="L10" s="2">
        <v>32</v>
      </c>
      <c r="M10" s="2">
        <v>33</v>
      </c>
      <c r="N10" s="2">
        <v>34</v>
      </c>
      <c r="O10" s="2">
        <v>35</v>
      </c>
      <c r="P10" s="2">
        <v>36</v>
      </c>
      <c r="Q10" s="2">
        <v>37</v>
      </c>
      <c r="R10" s="2">
        <v>38</v>
      </c>
      <c r="S10" s="2">
        <v>39</v>
      </c>
      <c r="T10" s="2">
        <v>40</v>
      </c>
      <c r="U10" s="2">
        <v>41</v>
      </c>
      <c r="V10" s="2">
        <v>42</v>
      </c>
      <c r="W10" s="2">
        <v>43</v>
      </c>
      <c r="X10" s="2">
        <v>44</v>
      </c>
      <c r="Y10" s="2">
        <v>45</v>
      </c>
      <c r="Z10" s="2">
        <v>46</v>
      </c>
      <c r="AA10" s="2">
        <v>47</v>
      </c>
      <c r="AB10" s="2">
        <v>48</v>
      </c>
      <c r="AC10" s="2">
        <v>49</v>
      </c>
      <c r="AD10" s="2">
        <v>50</v>
      </c>
      <c r="AE10" s="2">
        <v>51</v>
      </c>
      <c r="AF10" s="3">
        <v>52</v>
      </c>
      <c r="AG10" s="25">
        <v>1</v>
      </c>
      <c r="AH10" s="2">
        <v>2</v>
      </c>
      <c r="AI10" s="2">
        <v>3</v>
      </c>
      <c r="AJ10" s="2">
        <v>4</v>
      </c>
      <c r="AK10" s="2">
        <v>5</v>
      </c>
      <c r="AL10" s="2">
        <v>6</v>
      </c>
      <c r="AM10" s="2">
        <v>7</v>
      </c>
      <c r="AN10" s="2">
        <v>8</v>
      </c>
      <c r="AO10" s="2">
        <v>9</v>
      </c>
      <c r="AP10" s="2">
        <v>10</v>
      </c>
      <c r="AQ10" s="2">
        <v>11</v>
      </c>
      <c r="AR10" s="2">
        <v>12</v>
      </c>
      <c r="AS10" s="2">
        <v>13</v>
      </c>
      <c r="AT10" s="43">
        <v>14</v>
      </c>
      <c r="AU10" s="43">
        <v>15</v>
      </c>
      <c r="AV10" s="43">
        <v>16</v>
      </c>
      <c r="AW10" s="43">
        <v>17</v>
      </c>
      <c r="AX10" s="43">
        <v>18</v>
      </c>
      <c r="AY10" s="43">
        <v>19</v>
      </c>
      <c r="AZ10" s="43">
        <v>20</v>
      </c>
      <c r="BA10" s="43">
        <v>21</v>
      </c>
      <c r="BB10" s="43">
        <v>22</v>
      </c>
      <c r="BC10" s="43">
        <v>23</v>
      </c>
      <c r="BD10" s="43">
        <v>24</v>
      </c>
      <c r="BE10" s="43">
        <v>25</v>
      </c>
      <c r="BF10" s="43">
        <v>26</v>
      </c>
      <c r="BG10" s="43">
        <v>27</v>
      </c>
      <c r="BH10" s="43">
        <v>28</v>
      </c>
      <c r="BI10" s="43">
        <v>29</v>
      </c>
      <c r="BJ10" s="43">
        <v>30</v>
      </c>
      <c r="BK10" s="43">
        <v>31</v>
      </c>
      <c r="BL10" s="43">
        <v>32</v>
      </c>
      <c r="BM10" s="43">
        <v>33</v>
      </c>
      <c r="BN10" s="43">
        <v>34</v>
      </c>
      <c r="BO10" s="43">
        <v>35</v>
      </c>
      <c r="BP10" s="43">
        <v>36</v>
      </c>
      <c r="BQ10" s="43">
        <v>37</v>
      </c>
      <c r="BR10" s="43">
        <v>38</v>
      </c>
      <c r="BS10" s="44">
        <v>39</v>
      </c>
      <c r="BT10" s="75"/>
    </row>
    <row r="11" spans="1:72" ht="12" customHeight="1">
      <c r="A11" s="97" t="s">
        <v>80</v>
      </c>
      <c r="B11" s="97" t="s">
        <v>79</v>
      </c>
      <c r="C11" s="4"/>
      <c r="D11" s="15" t="s">
        <v>27</v>
      </c>
      <c r="E11" s="13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2">
        <v>1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76" t="s">
        <v>84</v>
      </c>
    </row>
    <row r="12" spans="1:72" ht="12" customHeight="1">
      <c r="A12" s="97"/>
      <c r="B12" s="97"/>
      <c r="C12" s="4">
        <f>CEILING(275/15/5,1)</f>
        <v>4</v>
      </c>
      <c r="D12" s="15" t="s">
        <v>2</v>
      </c>
      <c r="E12" s="13" t="s">
        <v>28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9">
        <v>1</v>
      </c>
      <c r="AU12" s="29">
        <v>2</v>
      </c>
      <c r="AV12" s="29">
        <v>3</v>
      </c>
      <c r="AW12" s="29">
        <v>4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77"/>
    </row>
    <row r="13" spans="1:72" ht="12" customHeight="1">
      <c r="A13" s="97"/>
      <c r="B13" s="97"/>
      <c r="C13" s="4">
        <f>CEILING(103/15/5,1)</f>
        <v>2</v>
      </c>
      <c r="D13" s="15" t="s">
        <v>4</v>
      </c>
      <c r="E13" s="13" t="s">
        <v>29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4"/>
      <c r="AU13" s="4"/>
      <c r="AV13" s="4"/>
      <c r="AW13" s="4"/>
      <c r="AX13" s="29">
        <v>1</v>
      </c>
      <c r="AY13" s="29">
        <v>2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77"/>
    </row>
    <row r="14" spans="1:72" ht="12" customHeight="1">
      <c r="A14" s="97"/>
      <c r="B14" s="97"/>
      <c r="C14" s="4"/>
      <c r="D14" s="15" t="s">
        <v>5</v>
      </c>
      <c r="E14" s="13" t="s">
        <v>21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4"/>
      <c r="AU14" s="4"/>
      <c r="AV14" s="4"/>
      <c r="AW14" s="4"/>
      <c r="AX14" s="4"/>
      <c r="AY14" s="4"/>
      <c r="AZ14" s="29">
        <v>1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77"/>
    </row>
    <row r="15" spans="1:72" ht="12" customHeight="1">
      <c r="A15" s="98"/>
      <c r="B15" s="98"/>
      <c r="C15" s="4"/>
      <c r="D15" s="15" t="s">
        <v>9</v>
      </c>
      <c r="E15" s="13" t="s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9">
        <v>1</v>
      </c>
      <c r="AU15" s="29">
        <v>2</v>
      </c>
      <c r="AV15" s="29">
        <v>3</v>
      </c>
      <c r="AW15" s="29">
        <v>4</v>
      </c>
      <c r="AX15" s="29">
        <v>5</v>
      </c>
      <c r="AY15" s="29">
        <v>6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78"/>
    </row>
    <row r="16" spans="1:72" ht="12" customHeight="1">
      <c r="A16" s="97" t="s">
        <v>30</v>
      </c>
      <c r="B16" s="79" t="s">
        <v>82</v>
      </c>
      <c r="C16" s="4"/>
      <c r="D16" s="16" t="s">
        <v>2</v>
      </c>
      <c r="E16" s="13" t="s">
        <v>3</v>
      </c>
      <c r="F16" s="30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27"/>
    </row>
    <row r="17" spans="1:72" ht="12" customHeight="1">
      <c r="A17" s="97"/>
      <c r="B17" s="80"/>
      <c r="C17" s="4">
        <f>CEILING(22/1/5,1)+CEILING(22/2/5,1)</f>
        <v>8</v>
      </c>
      <c r="D17" s="16" t="s">
        <v>4</v>
      </c>
      <c r="E17" s="13" t="s">
        <v>33</v>
      </c>
      <c r="F17" s="4"/>
      <c r="G17" s="4"/>
      <c r="H17" s="4"/>
      <c r="I17" s="30">
        <v>1</v>
      </c>
      <c r="J17" s="30">
        <v>2</v>
      </c>
      <c r="K17" s="30">
        <v>3</v>
      </c>
      <c r="L17" s="30">
        <v>4</v>
      </c>
      <c r="M17" s="30">
        <v>5</v>
      </c>
      <c r="N17" s="30">
        <v>6</v>
      </c>
      <c r="O17" s="30">
        <v>7</v>
      </c>
      <c r="P17" s="30">
        <v>8</v>
      </c>
      <c r="Q17" s="4"/>
      <c r="R17" s="4"/>
      <c r="S17" s="4"/>
      <c r="T17" s="7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27"/>
    </row>
    <row r="18" spans="1:72" ht="12" customHeight="1">
      <c r="A18" s="97"/>
      <c r="B18" s="80"/>
      <c r="C18" s="4">
        <f>CEILING(182/1.8/5,1)</f>
        <v>21</v>
      </c>
      <c r="D18" s="16" t="s">
        <v>5</v>
      </c>
      <c r="E18" s="13" t="s">
        <v>34</v>
      </c>
      <c r="F18" s="4"/>
      <c r="G18" s="4"/>
      <c r="H18" s="4"/>
      <c r="I18" s="30">
        <v>1</v>
      </c>
      <c r="J18" s="30">
        <v>2</v>
      </c>
      <c r="K18" s="30">
        <v>3</v>
      </c>
      <c r="L18" s="30">
        <v>4</v>
      </c>
      <c r="M18" s="30">
        <v>5</v>
      </c>
      <c r="N18" s="30">
        <v>6</v>
      </c>
      <c r="O18" s="30">
        <v>7</v>
      </c>
      <c r="P18" s="30">
        <v>8</v>
      </c>
      <c r="Q18" s="30">
        <v>9</v>
      </c>
      <c r="R18" s="30">
        <v>10</v>
      </c>
      <c r="S18" s="30">
        <v>11</v>
      </c>
      <c r="T18" s="30">
        <v>12</v>
      </c>
      <c r="U18" s="30">
        <v>13</v>
      </c>
      <c r="V18" s="30">
        <v>14</v>
      </c>
      <c r="W18" s="30">
        <v>15</v>
      </c>
      <c r="X18" s="30">
        <v>16</v>
      </c>
      <c r="Y18" s="30">
        <v>17</v>
      </c>
      <c r="Z18" s="30">
        <v>18</v>
      </c>
      <c r="AA18" s="30">
        <v>19</v>
      </c>
      <c r="AB18" s="30">
        <v>20</v>
      </c>
      <c r="AC18" s="30">
        <v>21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27"/>
    </row>
    <row r="19" spans="1:72" ht="12" customHeight="1">
      <c r="A19" s="97"/>
      <c r="B19" s="80"/>
      <c r="C19" s="4">
        <f>CEILING(87/1/5,1)+CEILING(87/2/5,1)</f>
        <v>27</v>
      </c>
      <c r="D19" s="16" t="s">
        <v>6</v>
      </c>
      <c r="E19" s="13" t="s">
        <v>35</v>
      </c>
      <c r="F19" s="31"/>
      <c r="G19" s="31"/>
      <c r="H19" s="31"/>
      <c r="I19" s="30">
        <v>1</v>
      </c>
      <c r="J19" s="30">
        <v>2</v>
      </c>
      <c r="K19" s="30">
        <v>3</v>
      </c>
      <c r="L19" s="30">
        <v>4</v>
      </c>
      <c r="M19" s="30">
        <v>5</v>
      </c>
      <c r="N19" s="30">
        <v>6</v>
      </c>
      <c r="O19" s="30">
        <v>7</v>
      </c>
      <c r="P19" s="30">
        <v>8</v>
      </c>
      <c r="Q19" s="30">
        <v>9</v>
      </c>
      <c r="R19" s="30">
        <v>10</v>
      </c>
      <c r="S19" s="30">
        <v>11</v>
      </c>
      <c r="T19" s="30">
        <v>12</v>
      </c>
      <c r="U19" s="30">
        <v>13</v>
      </c>
      <c r="V19" s="30">
        <v>14</v>
      </c>
      <c r="W19" s="30">
        <v>15</v>
      </c>
      <c r="X19" s="30">
        <v>16</v>
      </c>
      <c r="Y19" s="30">
        <v>17</v>
      </c>
      <c r="Z19" s="30">
        <v>18</v>
      </c>
      <c r="AA19" s="30">
        <v>19</v>
      </c>
      <c r="AB19" s="30">
        <v>20</v>
      </c>
      <c r="AC19" s="30">
        <v>21</v>
      </c>
      <c r="AD19" s="30">
        <v>22</v>
      </c>
      <c r="AE19" s="30">
        <v>23</v>
      </c>
      <c r="AF19" s="27"/>
      <c r="AG19" s="27"/>
      <c r="AH19" s="30">
        <v>24</v>
      </c>
      <c r="AI19" s="30">
        <v>25</v>
      </c>
      <c r="AJ19" s="30">
        <v>26</v>
      </c>
      <c r="AK19" s="30">
        <v>27</v>
      </c>
      <c r="AL19" s="30">
        <v>28</v>
      </c>
      <c r="AM19" s="30">
        <v>29</v>
      </c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27"/>
    </row>
    <row r="20" spans="1:72" ht="12" customHeight="1">
      <c r="A20" s="97"/>
      <c r="B20" s="80"/>
      <c r="C20" s="4">
        <f>CEILING(39/3/5,1)</f>
        <v>3</v>
      </c>
      <c r="D20" s="16" t="s">
        <v>7</v>
      </c>
      <c r="E20" s="13" t="s">
        <v>36</v>
      </c>
      <c r="F20" s="32"/>
      <c r="G20" s="32"/>
      <c r="H20" s="32"/>
      <c r="I20" s="32"/>
      <c r="J20" s="3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7"/>
      <c r="Z20" s="4"/>
      <c r="AA20" s="4"/>
      <c r="AB20" s="4"/>
      <c r="AC20" s="4"/>
      <c r="AD20" s="4"/>
      <c r="AE20" s="4"/>
      <c r="AF20" s="4"/>
      <c r="AG20" s="27"/>
      <c r="AH20" s="27"/>
      <c r="AI20" s="30">
        <v>1</v>
      </c>
      <c r="AJ20" s="30">
        <v>2</v>
      </c>
      <c r="AK20" s="30">
        <v>3</v>
      </c>
      <c r="AL20" s="30">
        <v>4</v>
      </c>
      <c r="AM20" s="30">
        <v>5</v>
      </c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27"/>
    </row>
    <row r="21" spans="1:72" ht="12" customHeight="1">
      <c r="A21" s="97"/>
      <c r="B21" s="80"/>
      <c r="C21" s="4">
        <f>CEILING(50/1/5,1)</f>
        <v>10</v>
      </c>
      <c r="D21" s="16" t="s">
        <v>8</v>
      </c>
      <c r="E21" s="13" t="s">
        <v>37</v>
      </c>
      <c r="F21" s="4"/>
      <c r="G21" s="4"/>
      <c r="H21" s="4"/>
      <c r="I21" s="4"/>
      <c r="J21" s="4"/>
      <c r="K21" s="4"/>
      <c r="L21" s="4"/>
      <c r="M21" s="4"/>
      <c r="N21" s="30">
        <v>1</v>
      </c>
      <c r="O21" s="30">
        <v>2</v>
      </c>
      <c r="P21" s="30">
        <v>3</v>
      </c>
      <c r="Q21" s="30">
        <v>4</v>
      </c>
      <c r="R21" s="30">
        <v>5</v>
      </c>
      <c r="S21" s="30">
        <v>6</v>
      </c>
      <c r="T21" s="30">
        <v>7</v>
      </c>
      <c r="U21" s="30">
        <v>8</v>
      </c>
      <c r="V21" s="30">
        <v>9</v>
      </c>
      <c r="W21" s="30">
        <v>10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27"/>
    </row>
    <row r="22" spans="1:72" ht="12" customHeight="1">
      <c r="A22" s="97"/>
      <c r="B22" s="80"/>
      <c r="C22" s="4"/>
      <c r="D22" s="16" t="s">
        <v>31</v>
      </c>
      <c r="E22" s="13" t="s">
        <v>14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0">
        <v>1</v>
      </c>
      <c r="AO22" s="30">
        <v>2</v>
      </c>
      <c r="AP22" s="4"/>
      <c r="AQ22" s="4"/>
      <c r="AR22" s="4"/>
      <c r="AS22" s="4"/>
      <c r="AT22" s="4"/>
      <c r="AU22" s="4"/>
      <c r="AV22" s="27"/>
      <c r="AW22" s="27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27"/>
    </row>
    <row r="23" spans="1:72" ht="12" customHeight="1">
      <c r="A23" s="97"/>
      <c r="B23" s="80"/>
      <c r="C23" s="4"/>
      <c r="D23" s="16" t="s">
        <v>32</v>
      </c>
      <c r="E23" s="13" t="s">
        <v>38</v>
      </c>
      <c r="F23" s="32"/>
      <c r="G23" s="32"/>
      <c r="H23" s="32"/>
      <c r="I23" s="30">
        <v>1</v>
      </c>
      <c r="J23" s="30">
        <v>2</v>
      </c>
      <c r="K23" s="30">
        <v>3</v>
      </c>
      <c r="L23" s="30">
        <v>4</v>
      </c>
      <c r="M23" s="30">
        <v>5</v>
      </c>
      <c r="N23" s="30">
        <v>6</v>
      </c>
      <c r="O23" s="30">
        <v>7</v>
      </c>
      <c r="P23" s="30">
        <v>8</v>
      </c>
      <c r="Q23" s="30">
        <v>9</v>
      </c>
      <c r="R23" s="30">
        <v>10</v>
      </c>
      <c r="S23" s="30">
        <v>11</v>
      </c>
      <c r="T23" s="30">
        <v>12</v>
      </c>
      <c r="U23" s="30">
        <v>13</v>
      </c>
      <c r="V23" s="30">
        <v>14</v>
      </c>
      <c r="W23" s="30">
        <v>15</v>
      </c>
      <c r="X23" s="30">
        <v>16</v>
      </c>
      <c r="Y23" s="30">
        <v>17</v>
      </c>
      <c r="Z23" s="30">
        <v>18</v>
      </c>
      <c r="AA23" s="30">
        <v>19</v>
      </c>
      <c r="AB23" s="30">
        <v>20</v>
      </c>
      <c r="AC23" s="30">
        <v>21</v>
      </c>
      <c r="AD23" s="30">
        <v>22</v>
      </c>
      <c r="AE23" s="30">
        <v>23</v>
      </c>
      <c r="AF23" s="27"/>
      <c r="AG23" s="27"/>
      <c r="AH23" s="30">
        <v>24</v>
      </c>
      <c r="AI23" s="30">
        <v>25</v>
      </c>
      <c r="AJ23" s="30">
        <v>26</v>
      </c>
      <c r="AK23" s="30">
        <v>27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27"/>
    </row>
    <row r="24" spans="1:72" ht="12" customHeight="1">
      <c r="A24" s="97"/>
      <c r="B24" s="80"/>
      <c r="C24" s="4">
        <f>CEILING(115.2/5/5,1)</f>
        <v>5</v>
      </c>
      <c r="D24" s="16" t="s">
        <v>10</v>
      </c>
      <c r="E24" s="13" t="s">
        <v>41</v>
      </c>
      <c r="F24" s="4"/>
      <c r="G24" s="8"/>
      <c r="H24" s="4"/>
      <c r="I24" s="30">
        <v>1</v>
      </c>
      <c r="J24" s="30">
        <v>2</v>
      </c>
      <c r="K24" s="30">
        <v>3</v>
      </c>
      <c r="L24" s="30">
        <v>4</v>
      </c>
      <c r="M24" s="30">
        <v>5</v>
      </c>
      <c r="N24" s="30">
        <v>6</v>
      </c>
      <c r="O24" s="30">
        <v>7</v>
      </c>
      <c r="P24" s="30">
        <v>8</v>
      </c>
      <c r="Q24" s="30">
        <v>9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27"/>
    </row>
    <row r="25" spans="1:72" ht="12" customHeight="1">
      <c r="A25" s="97"/>
      <c r="B25" s="80"/>
      <c r="C25" s="4">
        <f>CEILING(22.5/2/5,1)+CEILING(22.5/4/5,1)+CEILING(94/3/5,1)</f>
        <v>12</v>
      </c>
      <c r="D25" s="16" t="s">
        <v>11</v>
      </c>
      <c r="E25" s="13" t="s">
        <v>42</v>
      </c>
      <c r="F25" s="4"/>
      <c r="G25" s="8"/>
      <c r="H25" s="4"/>
      <c r="I25" s="4"/>
      <c r="J25" s="4"/>
      <c r="K25" s="4"/>
      <c r="L25" s="4"/>
      <c r="M25" s="4"/>
      <c r="R25" s="30">
        <v>1</v>
      </c>
      <c r="S25" s="30">
        <v>2</v>
      </c>
      <c r="T25" s="30">
        <v>3</v>
      </c>
      <c r="U25" s="30">
        <v>4</v>
      </c>
      <c r="V25" s="30">
        <v>5</v>
      </c>
      <c r="W25" s="30">
        <v>6</v>
      </c>
      <c r="X25" s="30">
        <v>7</v>
      </c>
      <c r="Y25" s="30">
        <v>8</v>
      </c>
      <c r="Z25" s="30">
        <v>9</v>
      </c>
      <c r="AA25" s="30">
        <v>10</v>
      </c>
      <c r="AB25" s="30">
        <v>11</v>
      </c>
      <c r="AC25" s="30">
        <v>12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27"/>
    </row>
    <row r="26" spans="1:72" ht="12" customHeight="1">
      <c r="A26" s="97"/>
      <c r="B26" s="80"/>
      <c r="C26" s="4">
        <f>CEILING(292.5/5/5,1)</f>
        <v>12</v>
      </c>
      <c r="D26" s="16" t="s">
        <v>12</v>
      </c>
      <c r="E26" s="13" t="s">
        <v>43</v>
      </c>
      <c r="F26" s="30">
        <v>1</v>
      </c>
      <c r="G26" s="30">
        <v>2</v>
      </c>
      <c r="H26" s="30">
        <v>3</v>
      </c>
      <c r="I26" s="30">
        <v>4</v>
      </c>
      <c r="J26" s="30">
        <v>5</v>
      </c>
      <c r="K26" s="30">
        <v>6</v>
      </c>
      <c r="L26" s="30">
        <v>7</v>
      </c>
      <c r="M26" s="30">
        <v>8</v>
      </c>
      <c r="N26" s="30">
        <v>9</v>
      </c>
      <c r="O26" s="30">
        <v>10</v>
      </c>
      <c r="P26" s="30">
        <v>11</v>
      </c>
      <c r="Q26" s="30">
        <v>12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27"/>
    </row>
    <row r="27" spans="1:72" ht="12" customHeight="1">
      <c r="A27" s="97"/>
      <c r="B27" s="80"/>
      <c r="C27" s="4">
        <f>CEILING(70.5/2/5,1)+CEILING(70.5/4/5,1)</f>
        <v>12</v>
      </c>
      <c r="D27" s="16" t="s">
        <v>13</v>
      </c>
      <c r="E27" s="13" t="s">
        <v>44</v>
      </c>
      <c r="F27" s="8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4"/>
      <c r="U27" s="6"/>
      <c r="V27" s="6"/>
      <c r="W27" s="6"/>
      <c r="X27" s="30">
        <v>1</v>
      </c>
      <c r="Y27" s="30">
        <v>2</v>
      </c>
      <c r="Z27" s="30">
        <v>3</v>
      </c>
      <c r="AA27" s="30">
        <v>4</v>
      </c>
      <c r="AB27" s="30">
        <v>5</v>
      </c>
      <c r="AC27" s="30">
        <v>6</v>
      </c>
      <c r="AD27" s="30">
        <v>7</v>
      </c>
      <c r="AE27" s="30">
        <v>8</v>
      </c>
      <c r="AF27" s="27"/>
      <c r="AG27" s="27"/>
      <c r="AH27" s="30">
        <v>9</v>
      </c>
      <c r="AI27" s="30">
        <v>10</v>
      </c>
      <c r="AJ27" s="30">
        <v>11</v>
      </c>
      <c r="AK27" s="30">
        <v>12</v>
      </c>
      <c r="AL27" s="6"/>
      <c r="AM27" s="6"/>
      <c r="AN27" s="6"/>
      <c r="AO27" s="6"/>
      <c r="AP27" s="6"/>
      <c r="AQ27" s="6"/>
      <c r="AR27" s="6"/>
      <c r="AS27" s="6"/>
      <c r="AT27" s="6"/>
      <c r="AU27" s="4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27"/>
    </row>
    <row r="28" spans="1:72" ht="12" customHeight="1">
      <c r="A28" s="97"/>
      <c r="B28" s="80"/>
      <c r="C28" s="4"/>
      <c r="D28" s="16" t="s">
        <v>39</v>
      </c>
      <c r="E28" s="13" t="s">
        <v>14</v>
      </c>
      <c r="F28" s="8"/>
      <c r="G28" s="8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4"/>
      <c r="AG28" s="4"/>
      <c r="AH28" s="6"/>
      <c r="AI28" s="6"/>
      <c r="AJ28" s="6"/>
      <c r="AK28" s="6"/>
      <c r="AL28" s="6"/>
      <c r="AM28" s="6"/>
      <c r="AN28" s="30">
        <v>1</v>
      </c>
      <c r="AO28" s="30">
        <v>2</v>
      </c>
      <c r="AP28" s="6"/>
      <c r="AQ28" s="6"/>
      <c r="AR28" s="6"/>
      <c r="AS28" s="6"/>
      <c r="AT28" s="6"/>
      <c r="AU28" s="4"/>
      <c r="AV28" s="27"/>
      <c r="AW28" s="27"/>
      <c r="AX28" s="4"/>
      <c r="AY28" s="4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7"/>
    </row>
    <row r="29" spans="1:72" ht="12" customHeight="1">
      <c r="A29" s="97"/>
      <c r="B29" s="80"/>
      <c r="C29" s="4"/>
      <c r="D29" s="16" t="s">
        <v>40</v>
      </c>
      <c r="E29" s="13" t="s">
        <v>38</v>
      </c>
      <c r="F29" s="8"/>
      <c r="G29" s="8"/>
      <c r="H29" s="4"/>
      <c r="I29" s="30">
        <v>1</v>
      </c>
      <c r="J29" s="30">
        <v>2</v>
      </c>
      <c r="K29" s="30">
        <v>3</v>
      </c>
      <c r="L29" s="30">
        <v>4</v>
      </c>
      <c r="M29" s="30">
        <v>5</v>
      </c>
      <c r="N29" s="4"/>
      <c r="O29" s="4"/>
      <c r="P29" s="4"/>
      <c r="Q29" s="4"/>
      <c r="R29" s="4"/>
      <c r="S29" s="4"/>
      <c r="T29" s="1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4"/>
      <c r="AG29" s="4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39"/>
    </row>
    <row r="30" spans="1:72" ht="12" customHeight="1">
      <c r="A30" s="97"/>
      <c r="B30" s="80"/>
      <c r="C30" s="4"/>
      <c r="D30" s="17" t="s">
        <v>15</v>
      </c>
      <c r="E30" s="18" t="s">
        <v>1</v>
      </c>
      <c r="F30" s="32"/>
      <c r="G30" s="32"/>
      <c r="H30" s="32"/>
      <c r="I30" s="33">
        <v>1</v>
      </c>
      <c r="J30" s="33">
        <v>2</v>
      </c>
      <c r="K30" s="33">
        <v>3</v>
      </c>
      <c r="L30" s="33">
        <v>4</v>
      </c>
      <c r="M30" s="33">
        <v>5</v>
      </c>
      <c r="N30" s="33">
        <v>6</v>
      </c>
      <c r="O30" s="33">
        <v>7</v>
      </c>
      <c r="P30" s="33">
        <v>8</v>
      </c>
      <c r="Q30" s="33">
        <v>9</v>
      </c>
      <c r="R30" s="33">
        <v>10</v>
      </c>
      <c r="S30" s="33">
        <v>11</v>
      </c>
      <c r="T30" s="33">
        <v>12</v>
      </c>
      <c r="U30" s="33">
        <v>13</v>
      </c>
      <c r="V30" s="33">
        <v>14</v>
      </c>
      <c r="W30" s="33">
        <v>15</v>
      </c>
      <c r="X30" s="33">
        <v>16</v>
      </c>
      <c r="Y30" s="33">
        <v>17</v>
      </c>
      <c r="Z30" s="33">
        <v>18</v>
      </c>
      <c r="AA30" s="33">
        <v>19</v>
      </c>
      <c r="AB30" s="33">
        <v>20</v>
      </c>
      <c r="AC30" s="33">
        <v>21</v>
      </c>
      <c r="AD30" s="33">
        <v>22</v>
      </c>
      <c r="AE30" s="33">
        <v>23</v>
      </c>
      <c r="AF30" s="27"/>
      <c r="AG30" s="27"/>
      <c r="AH30" s="33">
        <v>24</v>
      </c>
      <c r="AI30" s="33">
        <v>25</v>
      </c>
      <c r="AJ30" s="33">
        <v>26</v>
      </c>
      <c r="AK30" s="33">
        <v>27</v>
      </c>
      <c r="AL30" s="33">
        <v>28</v>
      </c>
      <c r="AM30" s="33">
        <v>29</v>
      </c>
      <c r="AN30" s="33">
        <v>30</v>
      </c>
      <c r="AO30" s="4"/>
      <c r="AP30" s="6"/>
      <c r="AQ30" s="6"/>
      <c r="AR30" s="6"/>
      <c r="AS30" s="6"/>
      <c r="AT30" s="6"/>
      <c r="AU30" s="8"/>
      <c r="AV30" s="8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4" t="s">
        <v>95</v>
      </c>
    </row>
    <row r="31" spans="1:72" ht="12" customHeight="1">
      <c r="A31" s="97"/>
      <c r="B31" s="80"/>
      <c r="C31" s="4"/>
      <c r="D31" s="17" t="s">
        <v>16</v>
      </c>
      <c r="E31" s="18" t="s">
        <v>17</v>
      </c>
      <c r="F31" s="32"/>
      <c r="G31" s="32"/>
      <c r="H31" s="32"/>
      <c r="I31" s="32"/>
      <c r="J31" s="3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2"/>
      <c r="X31" s="4"/>
      <c r="Y31" s="4"/>
      <c r="Z31" s="4"/>
      <c r="AA31" s="4"/>
      <c r="AB31" s="4"/>
      <c r="AC31" s="4"/>
      <c r="AD31" s="6"/>
      <c r="AE31" s="8"/>
      <c r="AF31" s="8"/>
      <c r="AG31" s="8"/>
      <c r="AH31" s="8"/>
      <c r="AI31" s="6"/>
      <c r="AJ31" s="6"/>
      <c r="AK31" s="6"/>
      <c r="AL31" s="6"/>
      <c r="AM31" s="6"/>
      <c r="AN31" s="6"/>
      <c r="AO31" s="33">
        <v>1</v>
      </c>
      <c r="AP31" s="6"/>
      <c r="AQ31" s="6"/>
      <c r="AR31" s="6"/>
      <c r="AS31" s="6"/>
      <c r="AT31" s="6"/>
      <c r="AU31" s="8"/>
      <c r="AW31" s="4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39"/>
    </row>
    <row r="32" spans="1:72" ht="12" customHeight="1">
      <c r="A32" s="97"/>
      <c r="B32" s="80"/>
      <c r="C32" s="4"/>
      <c r="D32" s="17" t="s">
        <v>18</v>
      </c>
      <c r="E32" s="13" t="s">
        <v>3</v>
      </c>
      <c r="F32" s="7"/>
      <c r="G32" s="4"/>
      <c r="H32" s="4"/>
      <c r="I32" s="33">
        <v>1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1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4"/>
      <c r="AF32" s="4"/>
      <c r="AG32" s="4"/>
      <c r="AH32" s="4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39"/>
    </row>
    <row r="33" spans="1:72" ht="12" customHeight="1">
      <c r="A33" s="97"/>
      <c r="B33" s="80"/>
      <c r="C33" s="4"/>
      <c r="D33" s="17" t="s">
        <v>19</v>
      </c>
      <c r="E33" s="18" t="s">
        <v>1</v>
      </c>
      <c r="F33" s="7"/>
      <c r="G33" s="4"/>
      <c r="H33" s="4"/>
      <c r="I33" s="33">
        <v>1</v>
      </c>
      <c r="J33" s="33">
        <v>2</v>
      </c>
      <c r="K33" s="33">
        <v>3</v>
      </c>
      <c r="L33" s="33">
        <v>4</v>
      </c>
      <c r="M33" s="33">
        <v>5</v>
      </c>
      <c r="N33" s="4"/>
      <c r="O33" s="4"/>
      <c r="P33" s="4"/>
      <c r="Q33" s="4"/>
      <c r="R33" s="4"/>
      <c r="S33" s="4"/>
      <c r="T33" s="1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4"/>
      <c r="AF33" s="4"/>
      <c r="AG33" s="4"/>
      <c r="AH33" s="6"/>
      <c r="AI33" s="6"/>
      <c r="AJ33" s="6"/>
      <c r="AK33" s="6"/>
      <c r="AL33" s="6"/>
      <c r="AM33" s="6"/>
      <c r="AN33" s="6"/>
      <c r="AO33" s="6"/>
      <c r="AP33" s="6"/>
      <c r="AQ33" s="4"/>
      <c r="AR33" s="4"/>
      <c r="AS33" s="4"/>
      <c r="AT33" s="4"/>
      <c r="AU33" s="4"/>
      <c r="AV33" s="4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4" t="s">
        <v>95</v>
      </c>
    </row>
    <row r="34" spans="1:72" ht="12" customHeight="1">
      <c r="A34" s="97"/>
      <c r="B34" s="80"/>
      <c r="C34" s="4"/>
      <c r="D34" s="17" t="s">
        <v>20</v>
      </c>
      <c r="E34" s="18" t="s">
        <v>17</v>
      </c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4"/>
      <c r="AF34" s="4"/>
      <c r="AG34" s="4"/>
      <c r="AH34" s="6"/>
      <c r="AI34" s="6"/>
      <c r="AJ34" s="4"/>
      <c r="AK34" s="4"/>
      <c r="AL34" s="4"/>
      <c r="AM34" s="4"/>
      <c r="AN34" s="4"/>
      <c r="AO34" s="33">
        <v>1</v>
      </c>
      <c r="AP34" s="4"/>
      <c r="AQ34" s="4"/>
      <c r="AR34" s="4"/>
      <c r="AS34" s="4"/>
      <c r="AT34" s="4"/>
      <c r="AU34" s="6"/>
      <c r="AV34" s="27"/>
      <c r="AW34" s="4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39"/>
    </row>
    <row r="35" spans="1:72" ht="12" customHeight="1">
      <c r="A35" s="97"/>
      <c r="B35" s="80"/>
      <c r="C35" s="4">
        <f>CEILING(275/20/5,1)</f>
        <v>3</v>
      </c>
      <c r="D35" s="19" t="s">
        <v>22</v>
      </c>
      <c r="E35" s="13" t="s">
        <v>3</v>
      </c>
      <c r="F35" s="29">
        <v>1</v>
      </c>
      <c r="G35" s="29">
        <v>2</v>
      </c>
      <c r="H35" s="29">
        <v>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4"/>
      <c r="U35" s="6"/>
      <c r="V35" s="6"/>
      <c r="W35" s="6"/>
      <c r="X35" s="6"/>
      <c r="Y35" s="6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49" t="s">
        <v>97</v>
      </c>
    </row>
    <row r="36" spans="1:72" ht="12" customHeight="1">
      <c r="A36" s="97"/>
      <c r="B36" s="80"/>
      <c r="C36" s="4">
        <f>CEILING(168/10/5,1)</f>
        <v>4</v>
      </c>
      <c r="D36" s="19" t="s">
        <v>23</v>
      </c>
      <c r="E36" s="18" t="s">
        <v>46</v>
      </c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4"/>
      <c r="U36" s="6"/>
      <c r="V36" s="6"/>
      <c r="W36" s="6"/>
      <c r="X36" s="6"/>
      <c r="Y36" s="6"/>
      <c r="Z36" s="6"/>
      <c r="AA36" s="6"/>
      <c r="AB36" s="14"/>
      <c r="AC36" s="6"/>
      <c r="AD36" s="6"/>
      <c r="AE36" s="4"/>
      <c r="AF36" s="4"/>
      <c r="AG36" s="4"/>
      <c r="AH36" s="4"/>
      <c r="AI36" s="27"/>
      <c r="AJ36" s="27"/>
      <c r="AK36" s="27"/>
      <c r="AL36" s="27"/>
      <c r="AM36" s="27"/>
      <c r="AN36" s="27"/>
      <c r="AO36" s="27"/>
      <c r="AP36" s="27"/>
      <c r="AQ36" s="27"/>
      <c r="AR36" s="48">
        <v>1</v>
      </c>
      <c r="AS36" s="48">
        <v>2</v>
      </c>
      <c r="AT36" s="48">
        <v>3</v>
      </c>
      <c r="AU36" s="48">
        <v>4</v>
      </c>
      <c r="AV36" s="48">
        <v>5</v>
      </c>
      <c r="AW36" s="48">
        <v>6</v>
      </c>
      <c r="AX36" s="4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7" t="s">
        <v>84</v>
      </c>
    </row>
    <row r="37" spans="1:72" ht="12" customHeight="1">
      <c r="A37" s="97"/>
      <c r="B37" s="80"/>
      <c r="C37" s="4"/>
      <c r="D37" s="19" t="s">
        <v>45</v>
      </c>
      <c r="E37" s="13" t="s">
        <v>21</v>
      </c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14"/>
      <c r="U37" s="6"/>
      <c r="V37" s="6"/>
      <c r="W37" s="6"/>
      <c r="X37" s="6"/>
      <c r="Y37" s="6"/>
      <c r="Z37" s="6"/>
      <c r="AA37" s="6"/>
      <c r="AB37" s="14"/>
      <c r="AC37" s="6"/>
      <c r="AD37" s="6"/>
      <c r="AE37" s="6"/>
      <c r="AF37" s="6"/>
      <c r="AG37" s="6"/>
      <c r="AH37" s="6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4"/>
      <c r="AU37" s="4"/>
      <c r="AV37" s="4"/>
      <c r="AW37" s="4"/>
      <c r="AX37" s="29">
        <v>1</v>
      </c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77"/>
    </row>
    <row r="38" spans="1:72" ht="12" customHeight="1">
      <c r="A38" s="97"/>
      <c r="B38" s="80"/>
      <c r="C38" s="4">
        <f>CEILING(186/15/5,1)</f>
        <v>3</v>
      </c>
      <c r="D38" s="19" t="s">
        <v>47</v>
      </c>
      <c r="E38" s="13" t="s">
        <v>48</v>
      </c>
      <c r="F38" s="29">
        <v>1</v>
      </c>
      <c r="G38" s="29">
        <v>2</v>
      </c>
      <c r="H38" s="29">
        <v>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9"/>
      <c r="U38" s="10"/>
      <c r="V38" s="10"/>
      <c r="W38" s="10"/>
      <c r="X38" s="10"/>
      <c r="Y38" s="10"/>
      <c r="Z38" s="10"/>
      <c r="AA38" s="10"/>
      <c r="AB38" s="9"/>
      <c r="AC38" s="6"/>
      <c r="AD38" s="6"/>
      <c r="AE38" s="6"/>
      <c r="AF38" s="6"/>
      <c r="AG38" s="6"/>
      <c r="AH38" s="4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9">
        <v>1</v>
      </c>
      <c r="AU38" s="29">
        <v>2</v>
      </c>
      <c r="AV38" s="29">
        <v>3</v>
      </c>
      <c r="AW38" s="4"/>
      <c r="AX38" s="4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77"/>
    </row>
    <row r="39" spans="1:72" ht="12" customHeight="1">
      <c r="A39" s="97"/>
      <c r="B39" s="80"/>
      <c r="C39" s="4"/>
      <c r="D39" s="19" t="s">
        <v>49</v>
      </c>
      <c r="E39" s="18" t="s">
        <v>21</v>
      </c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  <c r="U39" s="10"/>
      <c r="V39" s="10"/>
      <c r="W39" s="10"/>
      <c r="X39" s="10"/>
      <c r="Y39" s="10"/>
      <c r="Z39" s="10"/>
      <c r="AA39" s="10"/>
      <c r="AB39" s="9"/>
      <c r="AC39" s="6"/>
      <c r="AD39" s="6"/>
      <c r="AE39" s="6"/>
      <c r="AF39" s="6"/>
      <c r="AG39" s="6"/>
      <c r="AH39" s="4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4"/>
      <c r="AU39" s="4"/>
      <c r="AV39" s="4"/>
      <c r="AW39" s="29">
        <v>1</v>
      </c>
      <c r="AX39" s="4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77"/>
    </row>
    <row r="40" spans="1:72" ht="12" customHeight="1">
      <c r="A40" s="97"/>
      <c r="B40" s="80"/>
      <c r="C40" s="4"/>
      <c r="D40" s="19" t="s">
        <v>50</v>
      </c>
      <c r="E40" s="13" t="s">
        <v>0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  <c r="U40" s="10"/>
      <c r="V40" s="10"/>
      <c r="W40" s="10"/>
      <c r="X40" s="10"/>
      <c r="Y40" s="10"/>
      <c r="Z40" s="10"/>
      <c r="AA40" s="10"/>
      <c r="AB40" s="9"/>
      <c r="AC40" s="6"/>
      <c r="AD40" s="6"/>
      <c r="AE40" s="6"/>
      <c r="AF40" s="6"/>
      <c r="AG40" s="6"/>
      <c r="AH40" s="4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9">
        <v>1</v>
      </c>
      <c r="AU40" s="29">
        <v>2</v>
      </c>
      <c r="AV40" s="29">
        <v>3</v>
      </c>
      <c r="AW40" s="4"/>
      <c r="AX40" s="4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78"/>
    </row>
    <row r="41" spans="1:72" ht="12" customHeight="1">
      <c r="A41" s="97"/>
      <c r="B41" s="80"/>
      <c r="C41" s="4"/>
      <c r="D41" s="17" t="s">
        <v>56</v>
      </c>
      <c r="E41" s="13" t="s">
        <v>58</v>
      </c>
      <c r="F41" s="11"/>
      <c r="G41" s="8"/>
      <c r="H41" s="8"/>
      <c r="I41" s="8"/>
      <c r="J41" s="8"/>
      <c r="K41" s="8"/>
      <c r="L41" s="8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7"/>
      <c r="AG41" s="27"/>
      <c r="AH41" s="33">
        <v>1</v>
      </c>
      <c r="AI41" s="33">
        <v>2</v>
      </c>
      <c r="AJ41" s="33">
        <v>3</v>
      </c>
      <c r="AK41" s="33">
        <v>4</v>
      </c>
      <c r="AL41" s="33">
        <v>5</v>
      </c>
      <c r="AM41" s="33">
        <v>6</v>
      </c>
      <c r="AN41" s="33">
        <v>7</v>
      </c>
      <c r="AO41" s="4"/>
      <c r="AP41" s="4"/>
      <c r="AQ41" s="4"/>
      <c r="AR41" s="4"/>
      <c r="AS41" s="27"/>
      <c r="AT41" s="4"/>
      <c r="AU41" s="4"/>
      <c r="AV41" s="4"/>
      <c r="AW41" s="4"/>
      <c r="AX41" s="4"/>
      <c r="AY41" s="4"/>
      <c r="AZ41" s="4"/>
      <c r="BA41" s="4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39"/>
    </row>
    <row r="42" spans="1:72" ht="12" customHeight="1">
      <c r="A42" s="97"/>
      <c r="B42" s="80"/>
      <c r="C42" s="4"/>
      <c r="D42" s="20" t="s">
        <v>57</v>
      </c>
      <c r="E42" s="18" t="s">
        <v>59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10"/>
      <c r="V42" s="10"/>
      <c r="W42" s="10"/>
      <c r="X42" s="10"/>
      <c r="Y42" s="10"/>
      <c r="Z42" s="10"/>
      <c r="AA42" s="10"/>
      <c r="AB42" s="9"/>
      <c r="AC42" s="6"/>
      <c r="AD42" s="6"/>
      <c r="AE42" s="6"/>
      <c r="AF42" s="6"/>
      <c r="AG42" s="6"/>
      <c r="AH42" s="6"/>
      <c r="AI42" s="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27"/>
      <c r="AW42" s="27"/>
      <c r="AX42" s="27"/>
      <c r="AY42" s="27"/>
      <c r="AZ42" s="27"/>
      <c r="BA42" s="27"/>
      <c r="BB42" s="37">
        <v>1</v>
      </c>
      <c r="BC42" s="37">
        <v>2</v>
      </c>
      <c r="BD42" s="37">
        <v>3</v>
      </c>
      <c r="BE42" s="37">
        <v>4</v>
      </c>
      <c r="BF42" s="37">
        <v>5</v>
      </c>
      <c r="BG42" s="37">
        <v>6</v>
      </c>
      <c r="BH42" s="37">
        <v>7</v>
      </c>
      <c r="BI42" s="37">
        <v>8</v>
      </c>
      <c r="BJ42" s="37">
        <v>9</v>
      </c>
      <c r="BK42" s="37">
        <v>10</v>
      </c>
      <c r="BL42" s="37">
        <v>11</v>
      </c>
      <c r="BM42" s="37">
        <v>12</v>
      </c>
      <c r="BN42" s="37">
        <v>13</v>
      </c>
      <c r="BO42" s="37">
        <v>14</v>
      </c>
      <c r="BP42" s="37">
        <v>15</v>
      </c>
      <c r="BQ42" s="37">
        <v>16</v>
      </c>
      <c r="BR42" s="37">
        <v>17</v>
      </c>
      <c r="BS42" s="37">
        <v>18</v>
      </c>
      <c r="BT42" s="39"/>
    </row>
    <row r="43" spans="1:72" ht="12" customHeight="1">
      <c r="A43" s="97"/>
      <c r="B43" s="80"/>
      <c r="C43" s="4"/>
      <c r="D43" s="17" t="s">
        <v>60</v>
      </c>
      <c r="E43" s="13" t="s">
        <v>58</v>
      </c>
      <c r="F43" s="11"/>
      <c r="G43" s="8"/>
      <c r="H43" s="8"/>
      <c r="I43" s="8"/>
      <c r="J43" s="8"/>
      <c r="K43" s="8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3">
        <v>1</v>
      </c>
      <c r="W43" s="33">
        <v>2</v>
      </c>
      <c r="X43" s="33">
        <v>3</v>
      </c>
      <c r="Y43" s="33">
        <v>4</v>
      </c>
      <c r="Z43" s="24"/>
      <c r="AA43" s="24"/>
      <c r="AB43" s="24"/>
      <c r="AC43" s="24"/>
      <c r="AD43" s="24"/>
      <c r="AE43" s="24"/>
      <c r="AF43" s="27"/>
      <c r="AG43" s="27"/>
      <c r="AH43" s="27"/>
      <c r="AI43" s="27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39"/>
    </row>
    <row r="44" spans="1:72" ht="12" customHeight="1">
      <c r="A44" s="97"/>
      <c r="B44" s="80"/>
      <c r="C44" s="4"/>
      <c r="D44" s="20" t="s">
        <v>61</v>
      </c>
      <c r="E44" s="18" t="s">
        <v>59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0"/>
      <c r="Z44" s="10"/>
      <c r="AA44" s="10"/>
      <c r="AB44" s="9"/>
      <c r="AC44" s="6"/>
      <c r="AD44" s="6"/>
      <c r="AE44" s="6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27"/>
      <c r="AW44" s="27"/>
      <c r="AX44" s="27"/>
      <c r="AY44" s="27"/>
      <c r="AZ44" s="27"/>
      <c r="BA44" s="27"/>
      <c r="BB44" s="37">
        <v>1</v>
      </c>
      <c r="BC44" s="37">
        <v>2</v>
      </c>
      <c r="BD44" s="37">
        <v>3</v>
      </c>
      <c r="BE44" s="37">
        <v>4</v>
      </c>
      <c r="BF44" s="37">
        <v>5</v>
      </c>
      <c r="BG44" s="37">
        <v>6</v>
      </c>
      <c r="BH44" s="37">
        <v>7</v>
      </c>
      <c r="BI44" s="37">
        <v>8</v>
      </c>
      <c r="BJ44" s="37">
        <v>9</v>
      </c>
      <c r="BK44" s="37">
        <v>10</v>
      </c>
      <c r="BL44" s="37">
        <v>11</v>
      </c>
      <c r="BM44" s="37">
        <v>12</v>
      </c>
      <c r="BN44" s="37">
        <v>13</v>
      </c>
      <c r="BO44" s="37">
        <v>14</v>
      </c>
      <c r="BP44" s="37">
        <v>15</v>
      </c>
      <c r="BQ44" s="37">
        <v>16</v>
      </c>
      <c r="BR44" s="37">
        <v>17</v>
      </c>
      <c r="BS44" s="37">
        <v>18</v>
      </c>
      <c r="BT44" s="39"/>
    </row>
    <row r="45" spans="1:72" ht="12" customHeight="1">
      <c r="A45" s="97"/>
      <c r="B45" s="80"/>
      <c r="C45" s="4"/>
      <c r="D45" s="22" t="s">
        <v>54</v>
      </c>
      <c r="E45" s="13" t="s">
        <v>55</v>
      </c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4"/>
      <c r="U45" s="6"/>
      <c r="V45" s="6"/>
      <c r="W45" s="6"/>
      <c r="X45" s="6"/>
      <c r="Y45" s="6"/>
      <c r="Z45" s="6"/>
      <c r="AA45" s="6"/>
      <c r="AB45" s="14"/>
      <c r="AC45" s="6"/>
      <c r="AD45" s="6"/>
      <c r="AE45" s="6"/>
      <c r="AF45" s="6"/>
      <c r="AG45" s="6"/>
      <c r="AH45" s="6"/>
      <c r="AI45" s="6"/>
      <c r="AJ45" s="6"/>
      <c r="AK45" s="6"/>
      <c r="AL45" s="4"/>
      <c r="AM45" s="4"/>
      <c r="AN45" s="4"/>
      <c r="AO45" s="4"/>
      <c r="AP45" s="27"/>
      <c r="AQ45" s="27"/>
      <c r="AR45" s="27"/>
      <c r="AS45" s="27"/>
      <c r="AT45" s="27"/>
      <c r="AU45" s="27"/>
      <c r="AV45" s="27"/>
      <c r="AW45" s="27"/>
      <c r="AX45" s="27"/>
      <c r="AY45" s="38">
        <v>1</v>
      </c>
      <c r="AZ45" s="38">
        <v>2</v>
      </c>
      <c r="BA45" s="38">
        <v>3</v>
      </c>
      <c r="BB45" s="38">
        <v>4</v>
      </c>
      <c r="BC45" s="38">
        <v>5</v>
      </c>
      <c r="BD45" s="38">
        <v>6</v>
      </c>
      <c r="BE45" s="38">
        <v>7</v>
      </c>
      <c r="BF45" s="38">
        <v>8</v>
      </c>
      <c r="BG45" s="4"/>
      <c r="BH45" s="4"/>
      <c r="BI45" s="4"/>
      <c r="BJ45" s="4"/>
      <c r="BK45" s="4"/>
      <c r="BL45" s="4"/>
      <c r="BM45" s="4"/>
      <c r="BN45" s="6"/>
      <c r="BO45" s="6"/>
      <c r="BP45" s="6"/>
      <c r="BQ45" s="6"/>
      <c r="BR45" s="6"/>
      <c r="BS45" s="6"/>
      <c r="BT45" s="39"/>
    </row>
    <row r="46" spans="1:72" ht="12" customHeight="1">
      <c r="A46" s="97"/>
      <c r="B46" s="95" t="s">
        <v>81</v>
      </c>
      <c r="C46" s="4"/>
      <c r="D46" s="21" t="s">
        <v>63</v>
      </c>
      <c r="E46" s="13" t="s">
        <v>51</v>
      </c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0"/>
      <c r="V46" s="10"/>
      <c r="W46" s="10"/>
      <c r="X46" s="10"/>
      <c r="Y46" s="10"/>
      <c r="Z46" s="10"/>
      <c r="AA46" s="10"/>
      <c r="AB46" s="9"/>
      <c r="AC46" s="6"/>
      <c r="AD46" s="6"/>
      <c r="AE46" s="6"/>
      <c r="AF46" s="6"/>
      <c r="AG46" s="6"/>
      <c r="AH46" s="6"/>
      <c r="AI46" s="6"/>
      <c r="AJ46" s="6"/>
      <c r="AK46" s="6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27"/>
      <c r="AW46" s="27"/>
      <c r="AX46" s="27"/>
      <c r="AY46" s="27"/>
      <c r="AZ46" s="27"/>
      <c r="BA46" s="27"/>
      <c r="BB46" s="36">
        <v>1</v>
      </c>
      <c r="BC46" s="36">
        <v>2</v>
      </c>
      <c r="BD46" s="36">
        <v>3</v>
      </c>
      <c r="BE46" s="36">
        <v>4</v>
      </c>
      <c r="BF46" s="36">
        <v>5</v>
      </c>
      <c r="BG46" s="36">
        <v>6</v>
      </c>
      <c r="BH46" s="36">
        <v>7</v>
      </c>
      <c r="BI46" s="36">
        <v>8</v>
      </c>
      <c r="BJ46" s="36">
        <v>9</v>
      </c>
      <c r="BK46" s="36">
        <v>10</v>
      </c>
      <c r="BL46" s="36">
        <v>11</v>
      </c>
      <c r="BM46" s="36">
        <v>12</v>
      </c>
      <c r="BN46" s="36">
        <v>13</v>
      </c>
      <c r="BO46" s="36">
        <v>14</v>
      </c>
      <c r="BP46" s="36">
        <v>15</v>
      </c>
      <c r="BQ46" s="36">
        <v>16</v>
      </c>
      <c r="BR46" s="36">
        <v>17</v>
      </c>
      <c r="BS46" s="36">
        <v>18</v>
      </c>
      <c r="BT46" s="39"/>
    </row>
    <row r="47" spans="1:72" ht="12" customHeight="1">
      <c r="A47" s="97"/>
      <c r="B47" s="96"/>
      <c r="C47" s="4"/>
      <c r="D47" s="22" t="s">
        <v>64</v>
      </c>
      <c r="E47" s="18" t="s">
        <v>62</v>
      </c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0"/>
      <c r="Z47" s="10"/>
      <c r="AA47" s="10"/>
      <c r="AB47" s="9"/>
      <c r="AC47" s="6"/>
      <c r="AD47" s="6"/>
      <c r="AE47" s="6"/>
      <c r="AF47" s="6"/>
      <c r="AG47" s="6"/>
      <c r="AH47" s="6"/>
      <c r="AI47" s="6"/>
      <c r="AJ47" s="6"/>
      <c r="AK47" s="6"/>
      <c r="AL47" s="4"/>
      <c r="AM47" s="27"/>
      <c r="AN47" s="27"/>
      <c r="AO47" s="27"/>
      <c r="AP47" s="27"/>
      <c r="AQ47" s="27"/>
      <c r="AR47" s="4"/>
      <c r="AS47" s="4"/>
      <c r="AT47" s="4"/>
      <c r="AU47" s="27"/>
      <c r="AV47" s="27"/>
      <c r="AW47" s="27"/>
      <c r="AX47" s="27"/>
      <c r="AY47" s="38">
        <v>1</v>
      </c>
      <c r="AZ47" s="38">
        <v>2</v>
      </c>
      <c r="BA47" s="38">
        <v>3</v>
      </c>
      <c r="BB47" s="38">
        <v>4</v>
      </c>
      <c r="BC47" s="38">
        <v>5</v>
      </c>
      <c r="BD47" s="38">
        <v>6</v>
      </c>
      <c r="BE47" s="38">
        <v>7</v>
      </c>
      <c r="BF47" s="38">
        <v>8</v>
      </c>
      <c r="BG47" s="4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39"/>
    </row>
    <row r="48" spans="1:72" ht="12" customHeight="1">
      <c r="A48" s="97"/>
      <c r="B48" s="96"/>
      <c r="C48" s="4"/>
      <c r="D48" s="22" t="s">
        <v>52</v>
      </c>
      <c r="E48" s="13" t="s">
        <v>53</v>
      </c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10"/>
      <c r="V48" s="10"/>
      <c r="W48" s="10"/>
      <c r="X48" s="10"/>
      <c r="Y48" s="10"/>
      <c r="Z48" s="10"/>
      <c r="AA48" s="10"/>
      <c r="AB48" s="9"/>
      <c r="AC48" s="6"/>
      <c r="AD48" s="6"/>
      <c r="AE48" s="6"/>
      <c r="AF48" s="6"/>
      <c r="AG48" s="6"/>
      <c r="AH48" s="6"/>
      <c r="AI48" s="6"/>
      <c r="AJ48" s="6"/>
      <c r="AK48" s="6"/>
      <c r="AL48" s="4"/>
      <c r="AM48" s="27"/>
      <c r="AN48" s="27"/>
      <c r="AO48" s="27"/>
      <c r="AP48" s="27"/>
      <c r="AQ48" s="27"/>
      <c r="AR48" s="4"/>
      <c r="AS48" s="4"/>
      <c r="AT48" s="4"/>
      <c r="AU48" s="27"/>
      <c r="AV48" s="27"/>
      <c r="AW48" s="27"/>
      <c r="AX48" s="27"/>
      <c r="AY48" s="38">
        <v>1</v>
      </c>
      <c r="AZ48" s="38">
        <v>2</v>
      </c>
      <c r="BA48" s="38">
        <v>3</v>
      </c>
      <c r="BB48" s="38">
        <v>4</v>
      </c>
      <c r="BC48" s="38">
        <v>5</v>
      </c>
      <c r="BD48" s="38">
        <v>6</v>
      </c>
      <c r="BE48" s="38">
        <v>7</v>
      </c>
      <c r="BF48" s="38">
        <v>8</v>
      </c>
      <c r="BG48" s="4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39"/>
    </row>
    <row r="49" spans="1:73" ht="12" customHeight="1">
      <c r="A49" s="4" t="s">
        <v>85</v>
      </c>
      <c r="B49" s="4" t="s">
        <v>65</v>
      </c>
      <c r="C49" s="4">
        <f>CEILING(526/15/5,1)</f>
        <v>8</v>
      </c>
      <c r="D49" s="23"/>
      <c r="E49" s="13" t="s">
        <v>66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34">
        <v>1</v>
      </c>
      <c r="AX49" s="34">
        <v>2</v>
      </c>
      <c r="AY49" s="34">
        <v>3</v>
      </c>
      <c r="AZ49" s="34">
        <v>4</v>
      </c>
      <c r="BA49" s="34">
        <v>5</v>
      </c>
      <c r="BB49" s="34">
        <v>6</v>
      </c>
      <c r="BC49" s="34">
        <v>7</v>
      </c>
      <c r="BD49" s="34">
        <v>8</v>
      </c>
      <c r="BE49" s="27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 t="s">
        <v>98</v>
      </c>
    </row>
    <row r="50" spans="1:73" ht="24.95" customHeight="1">
      <c r="A50" s="4" t="s">
        <v>70</v>
      </c>
      <c r="B50" s="4" t="s">
        <v>67</v>
      </c>
      <c r="C50" s="4"/>
      <c r="D50" s="22"/>
      <c r="E50" s="13" t="s">
        <v>72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6"/>
      <c r="AA50" s="26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7"/>
      <c r="AN50" s="27"/>
      <c r="AO50" s="27"/>
      <c r="AP50" s="27"/>
      <c r="AQ50" s="27"/>
      <c r="AR50" s="4"/>
      <c r="AS50" s="4"/>
      <c r="AT50" s="4"/>
      <c r="AU50" s="27"/>
      <c r="AV50" s="27"/>
      <c r="AW50" s="27"/>
      <c r="AX50" s="4"/>
      <c r="AY50" s="38">
        <v>1</v>
      </c>
      <c r="AZ50" s="38">
        <v>2</v>
      </c>
      <c r="BA50" s="38">
        <v>3</v>
      </c>
      <c r="BB50" s="4"/>
      <c r="BC50" s="27"/>
      <c r="BD50" s="27"/>
      <c r="BE50" s="27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27"/>
    </row>
    <row r="51" spans="1:73" ht="24.95" customHeight="1">
      <c r="A51" s="4" t="s">
        <v>71</v>
      </c>
      <c r="B51" s="4" t="s">
        <v>67</v>
      </c>
      <c r="C51" s="4"/>
      <c r="D51" s="22"/>
      <c r="E51" s="13" t="s">
        <v>73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6"/>
      <c r="AA51" s="2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7"/>
      <c r="AN51" s="27"/>
      <c r="AO51" s="27"/>
      <c r="AP51" s="27"/>
      <c r="AQ51" s="27"/>
      <c r="AR51" s="4"/>
      <c r="AS51" s="4"/>
      <c r="AT51" s="4"/>
      <c r="AU51" s="27"/>
      <c r="AV51" s="27"/>
      <c r="AW51" s="27"/>
      <c r="AX51" s="4"/>
      <c r="AY51" s="38">
        <v>1</v>
      </c>
      <c r="AZ51" s="38">
        <v>2</v>
      </c>
      <c r="BA51" s="38">
        <v>3</v>
      </c>
      <c r="BB51" s="4"/>
      <c r="BC51" s="27"/>
      <c r="BD51" s="27"/>
      <c r="BE51" s="27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27"/>
    </row>
    <row r="52" spans="1:73" ht="12" customHeight="1">
      <c r="A52" s="67" t="s">
        <v>68</v>
      </c>
      <c r="B52" s="67" t="s">
        <v>69</v>
      </c>
      <c r="C52" s="4"/>
      <c r="D52" s="114"/>
      <c r="E52" s="13" t="s">
        <v>78</v>
      </c>
      <c r="F52" s="35">
        <v>1</v>
      </c>
      <c r="G52" s="35">
        <v>2</v>
      </c>
      <c r="H52" s="35">
        <v>3</v>
      </c>
      <c r="I52" s="35">
        <v>4</v>
      </c>
      <c r="J52" s="35">
        <v>5</v>
      </c>
      <c r="K52" s="35">
        <v>6</v>
      </c>
      <c r="L52" s="35">
        <v>7</v>
      </c>
      <c r="M52" s="35">
        <v>8</v>
      </c>
      <c r="N52" s="35">
        <v>9</v>
      </c>
      <c r="O52" s="35">
        <v>10</v>
      </c>
      <c r="P52" s="35">
        <v>11</v>
      </c>
      <c r="Q52" s="35">
        <v>12</v>
      </c>
      <c r="R52" s="35">
        <v>13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7"/>
      <c r="AN52" s="27"/>
      <c r="AO52" s="27"/>
      <c r="AP52" s="27"/>
      <c r="AQ52" s="27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27"/>
      <c r="BD52" s="27"/>
      <c r="BE52" s="27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 t="s">
        <v>94</v>
      </c>
    </row>
    <row r="53" spans="1:73" ht="22.5">
      <c r="A53" s="68"/>
      <c r="B53" s="68"/>
      <c r="C53" s="4"/>
      <c r="D53" s="115"/>
      <c r="E53" s="13" t="s">
        <v>86</v>
      </c>
      <c r="F53" s="4"/>
      <c r="G53" s="4"/>
      <c r="H53" s="4"/>
      <c r="I53" s="4"/>
      <c r="J53" s="35">
        <v>1</v>
      </c>
      <c r="K53" s="35">
        <v>2</v>
      </c>
      <c r="L53" s="35">
        <v>3</v>
      </c>
      <c r="M53" s="35">
        <v>4</v>
      </c>
      <c r="N53" s="35">
        <v>5</v>
      </c>
      <c r="O53" s="35">
        <v>6</v>
      </c>
      <c r="P53" s="35">
        <v>7</v>
      </c>
      <c r="Q53" s="35">
        <v>8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D53" s="35">
        <v>9</v>
      </c>
      <c r="AE53" s="35">
        <v>10</v>
      </c>
      <c r="AF53" s="27"/>
      <c r="AG53" s="27"/>
      <c r="AH53" s="35">
        <v>11</v>
      </c>
      <c r="AI53" s="35">
        <v>12</v>
      </c>
      <c r="AJ53" s="35">
        <v>13</v>
      </c>
      <c r="AK53" s="35">
        <v>14</v>
      </c>
      <c r="AL53" s="35">
        <v>15</v>
      </c>
      <c r="AM53" s="35">
        <v>16</v>
      </c>
      <c r="AN53" s="35">
        <v>17</v>
      </c>
      <c r="AO53" s="35">
        <v>18</v>
      </c>
      <c r="AP53" s="35">
        <v>19</v>
      </c>
      <c r="AQ53" s="35">
        <v>20</v>
      </c>
      <c r="AR53" s="35">
        <v>21</v>
      </c>
      <c r="AS53" s="35">
        <v>22</v>
      </c>
      <c r="AT53" s="35">
        <v>23</v>
      </c>
      <c r="AU53" s="35">
        <v>24</v>
      </c>
      <c r="AV53" s="35">
        <v>25</v>
      </c>
      <c r="AW53" s="35">
        <v>26</v>
      </c>
      <c r="AX53" s="4"/>
      <c r="AY53" s="4"/>
      <c r="AZ53" s="4"/>
      <c r="BA53" s="4"/>
      <c r="BB53" s="4"/>
      <c r="BC53" s="27"/>
      <c r="BD53" s="27"/>
      <c r="BE53" s="27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 t="s">
        <v>99</v>
      </c>
    </row>
    <row r="54" spans="1:73" ht="12" customHeight="1">
      <c r="A54" s="69"/>
      <c r="B54" s="69"/>
      <c r="C54" s="4"/>
      <c r="D54" s="116"/>
      <c r="E54" s="13" t="s">
        <v>87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5">
        <v>1</v>
      </c>
      <c r="S54" s="35">
        <v>2</v>
      </c>
      <c r="T54" s="35">
        <v>3</v>
      </c>
      <c r="U54" s="35">
        <v>4</v>
      </c>
      <c r="V54" s="4"/>
      <c r="W54" s="4"/>
      <c r="X54" s="4"/>
      <c r="Y54" s="4"/>
      <c r="Z54" s="26"/>
      <c r="AA54" s="26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7"/>
      <c r="AN54" s="27"/>
      <c r="AO54" s="27"/>
      <c r="AP54" s="27"/>
      <c r="AQ54" s="27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27"/>
      <c r="BD54" s="27"/>
      <c r="BE54" s="27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 t="s">
        <v>94</v>
      </c>
    </row>
    <row r="55" spans="1:73" ht="22.5">
      <c r="A55" s="45" t="s">
        <v>96</v>
      </c>
      <c r="B55" s="45" t="s">
        <v>69</v>
      </c>
      <c r="C55" s="4"/>
      <c r="D55" s="47"/>
      <c r="E55" s="1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26"/>
      <c r="AA55" s="26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27"/>
      <c r="AN55" s="27"/>
      <c r="AO55" s="27"/>
      <c r="AP55" s="27"/>
      <c r="AQ55" s="27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27"/>
      <c r="BD55" s="27"/>
      <c r="BE55" s="27"/>
      <c r="BF55" s="4"/>
      <c r="BG55" s="4"/>
      <c r="BH55" s="4"/>
      <c r="BI55" s="4"/>
      <c r="BJ55" s="4"/>
      <c r="BK55" s="27"/>
      <c r="BL55" s="27"/>
      <c r="BM55" s="27"/>
      <c r="BN55" s="46">
        <v>1</v>
      </c>
      <c r="BO55" s="46">
        <v>2</v>
      </c>
      <c r="BP55" s="46">
        <v>3</v>
      </c>
      <c r="BQ55" s="46">
        <v>4</v>
      </c>
      <c r="BR55" s="46">
        <v>5</v>
      </c>
      <c r="BS55" s="46">
        <v>6</v>
      </c>
      <c r="BT55" s="27"/>
    </row>
    <row r="56" spans="1:73" ht="24.95" customHeight="1">
      <c r="A56" s="4" t="s">
        <v>75</v>
      </c>
      <c r="B56" s="4" t="s">
        <v>74</v>
      </c>
      <c r="C56" s="4"/>
      <c r="D56" s="22"/>
      <c r="E56" s="13" t="s">
        <v>76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26"/>
      <c r="AA56" s="26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27"/>
      <c r="AN56" s="27"/>
      <c r="AO56" s="27"/>
      <c r="AP56" s="27"/>
      <c r="AQ56" s="27"/>
      <c r="AR56" s="4"/>
      <c r="AS56" s="4"/>
      <c r="AT56" s="4"/>
      <c r="AU56" s="27"/>
      <c r="AV56" s="27"/>
      <c r="AW56" s="27"/>
      <c r="AX56" s="27"/>
      <c r="AY56" s="38">
        <v>1</v>
      </c>
      <c r="AZ56" s="38">
        <v>2</v>
      </c>
      <c r="BA56" s="38">
        <v>3</v>
      </c>
      <c r="BB56" s="38">
        <v>4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27"/>
    </row>
    <row r="57" spans="1:73" ht="24.95" customHeight="1">
      <c r="A57" s="4" t="s">
        <v>75</v>
      </c>
      <c r="B57" s="4" t="s">
        <v>88</v>
      </c>
      <c r="C57" s="4"/>
      <c r="D57" s="22"/>
      <c r="E57" s="13" t="s">
        <v>89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26"/>
      <c r="AA57" s="26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7"/>
      <c r="AN57" s="27"/>
      <c r="AO57" s="27"/>
      <c r="AP57" s="27"/>
      <c r="AQ57" s="27"/>
      <c r="AR57" s="4"/>
      <c r="AS57" s="4"/>
      <c r="AT57" s="4"/>
      <c r="AU57" s="27"/>
      <c r="AV57" s="27"/>
      <c r="AW57" s="27"/>
      <c r="AX57" s="27"/>
      <c r="AY57" s="38">
        <v>1</v>
      </c>
      <c r="AZ57" s="38">
        <v>2</v>
      </c>
      <c r="BA57" s="38">
        <v>3</v>
      </c>
      <c r="BB57" s="38">
        <v>4</v>
      </c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27"/>
    </row>
    <row r="58" spans="1:73" ht="12" customHeight="1">
      <c r="A58" s="67" t="s">
        <v>91</v>
      </c>
      <c r="B58" s="67" t="s">
        <v>90</v>
      </c>
      <c r="C58" s="4"/>
      <c r="D58" s="112"/>
      <c r="E58" s="13" t="s">
        <v>92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26"/>
      <c r="AA58" s="26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27"/>
      <c r="AN58" s="27"/>
      <c r="AO58" s="27"/>
      <c r="AP58" s="27"/>
      <c r="AQ58" s="27"/>
      <c r="AR58" s="4"/>
      <c r="AS58" s="4"/>
      <c r="AT58" s="4"/>
      <c r="AU58" s="27"/>
      <c r="AV58" s="27"/>
      <c r="AW58" s="27"/>
      <c r="AX58" s="27"/>
      <c r="AY58" s="38">
        <v>1</v>
      </c>
      <c r="AZ58" s="38">
        <v>2</v>
      </c>
      <c r="BA58" s="38">
        <v>3</v>
      </c>
      <c r="BB58" s="38">
        <v>4</v>
      </c>
      <c r="BC58" s="38">
        <v>5</v>
      </c>
      <c r="BD58" s="38">
        <v>6</v>
      </c>
      <c r="BE58" s="38">
        <v>7</v>
      </c>
      <c r="BF58" s="38">
        <v>8</v>
      </c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27"/>
    </row>
    <row r="59" spans="1:73" ht="12" customHeight="1">
      <c r="A59" s="69"/>
      <c r="B59" s="69"/>
      <c r="C59" s="4"/>
      <c r="D59" s="113"/>
      <c r="E59" s="13" t="s">
        <v>93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27"/>
      <c r="AN59" s="27"/>
      <c r="AO59" s="27"/>
      <c r="AP59" s="27"/>
      <c r="AQ59" s="27"/>
      <c r="AR59" s="4"/>
      <c r="AS59" s="4"/>
      <c r="AT59" s="4"/>
      <c r="AU59" s="27"/>
      <c r="AV59" s="27"/>
      <c r="AW59" s="27"/>
      <c r="AX59" s="27"/>
      <c r="AY59" s="38">
        <v>1</v>
      </c>
      <c r="AZ59" s="38">
        <v>2</v>
      </c>
      <c r="BA59" s="38">
        <v>3</v>
      </c>
      <c r="BB59" s="38">
        <v>4</v>
      </c>
      <c r="BC59" s="38">
        <v>5</v>
      </c>
      <c r="BD59" s="38">
        <v>6</v>
      </c>
      <c r="BE59" s="38">
        <v>7</v>
      </c>
      <c r="BF59" s="38">
        <v>8</v>
      </c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39"/>
    </row>
    <row r="60" spans="1:73" ht="12" customHeight="1">
      <c r="A60" s="52"/>
      <c r="B60" s="52"/>
      <c r="C60" s="53"/>
      <c r="D60" s="54"/>
      <c r="E60" s="55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6"/>
      <c r="AN60" s="56"/>
      <c r="AO60" s="56"/>
      <c r="AP60" s="56"/>
      <c r="AQ60" s="56"/>
      <c r="AR60" s="53"/>
      <c r="AS60" s="53"/>
      <c r="AT60" s="53"/>
      <c r="AU60" s="56"/>
      <c r="AV60" s="56"/>
      <c r="AW60" s="56"/>
      <c r="AX60" s="56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6"/>
      <c r="BU60" s="57"/>
    </row>
    <row r="61" spans="1:73" ht="18" customHeight="1">
      <c r="A61" s="52"/>
      <c r="B61" s="52"/>
      <c r="C61" s="53"/>
      <c r="D61" s="54"/>
      <c r="E61" s="55"/>
      <c r="F61" s="71" t="s">
        <v>107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57"/>
    </row>
    <row r="62" spans="1:73" ht="12" customHeight="1">
      <c r="A62" s="52"/>
      <c r="B62" s="52"/>
      <c r="C62" s="53"/>
      <c r="D62" s="54"/>
      <c r="E62" s="55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6"/>
      <c r="AN62" s="56"/>
      <c r="AO62" s="56"/>
      <c r="AP62" s="56"/>
      <c r="AQ62" s="56"/>
      <c r="AR62" s="53"/>
      <c r="AS62" s="53"/>
      <c r="AT62" s="53"/>
      <c r="AU62" s="56"/>
      <c r="AV62" s="56"/>
      <c r="AW62" s="56"/>
      <c r="AX62" s="56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6"/>
      <c r="BU62" s="57"/>
    </row>
    <row r="63" spans="1:73">
      <c r="A63" s="93" t="s">
        <v>104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</row>
    <row r="64" spans="1:73">
      <c r="A64" s="5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</row>
    <row r="65" spans="1:72">
      <c r="A65" s="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</row>
    <row r="66" spans="1:72">
      <c r="A66" s="5"/>
      <c r="B66" s="28"/>
      <c r="C66" s="28"/>
      <c r="D66" s="2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</row>
    <row r="67" spans="1:72">
      <c r="A67" s="5"/>
      <c r="B67" s="28"/>
      <c r="C67" s="28"/>
      <c r="D67" s="2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</row>
    <row r="68" spans="1:72">
      <c r="A68" s="5"/>
      <c r="B68" s="28"/>
      <c r="C68" s="28"/>
      <c r="D68" s="2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</row>
    <row r="69" spans="1:7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</row>
    <row r="70" spans="1:7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</row>
    <row r="71" spans="1:7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</row>
    <row r="72" spans="1: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</row>
    <row r="73" spans="1:7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</row>
    <row r="74" spans="1:7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1:7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</row>
    <row r="76" spans="1:7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</row>
    <row r="77" spans="1:7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</row>
    <row r="78" spans="1:7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</row>
    <row r="79" spans="1:7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</row>
    <row r="80" spans="1:7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</row>
    <row r="81" spans="1:7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</row>
    <row r="82" spans="1:7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</row>
    <row r="83" spans="1:7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</row>
    <row r="84" spans="1:7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</row>
    <row r="85" spans="1:7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1:7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</row>
    <row r="87" spans="1:7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1:7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</row>
    <row r="89" spans="1:7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</row>
    <row r="90" spans="1:7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</row>
    <row r="91" spans="1:7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</row>
    <row r="92" spans="1:7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</row>
    <row r="93" spans="1:7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</row>
    <row r="94" spans="1:7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</row>
    <row r="95" spans="1:7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1:7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1:7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1:7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1:7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1:7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1:7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1:7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1:7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1:7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1:7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1:7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1:7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1:7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1:7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1:7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1:7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1:7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1:7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1:7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1:7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1:7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1:7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1:7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1:7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1:7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1:7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1:7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1:7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1:7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1:7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1:7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1:7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1:7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1:7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1:7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1:7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1:7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1:7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1:7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1:7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1:7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1:7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1:7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1:7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1:7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1:7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1:7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1:7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1:7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1:7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  <row r="146" spans="1:7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</row>
    <row r="147" spans="1:7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</row>
    <row r="148" spans="1:7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</row>
    <row r="149" spans="1:7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</row>
    <row r="150" spans="1:7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</row>
    <row r="151" spans="1:7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</row>
    <row r="152" spans="1:7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</row>
    <row r="153" spans="1:7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</row>
    <row r="154" spans="1:7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</row>
    <row r="155" spans="1:7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</row>
    <row r="156" spans="1:7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</row>
    <row r="157" spans="1:7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</row>
    <row r="158" spans="1:7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</row>
  </sheetData>
  <mergeCells count="42">
    <mergeCell ref="A63:BT63"/>
    <mergeCell ref="B46:B48"/>
    <mergeCell ref="X9:AA9"/>
    <mergeCell ref="A16:A48"/>
    <mergeCell ref="A11:A15"/>
    <mergeCell ref="B11:B15"/>
    <mergeCell ref="B8:B10"/>
    <mergeCell ref="BP9:BS9"/>
    <mergeCell ref="F8:AF8"/>
    <mergeCell ref="K9:N9"/>
    <mergeCell ref="BG9:BK9"/>
    <mergeCell ref="BL9:BO9"/>
    <mergeCell ref="AY9:BB9"/>
    <mergeCell ref="BC9:BF9"/>
    <mergeCell ref="AL9:AO9"/>
    <mergeCell ref="D58:D59"/>
    <mergeCell ref="F61:BT61"/>
    <mergeCell ref="BT8:BT10"/>
    <mergeCell ref="BT11:BT15"/>
    <mergeCell ref="BT36:BT40"/>
    <mergeCell ref="B16:B45"/>
    <mergeCell ref="D8:E10"/>
    <mergeCell ref="AP9:AS9"/>
    <mergeCell ref="AT9:AX9"/>
    <mergeCell ref="B52:B54"/>
    <mergeCell ref="D52:D54"/>
    <mergeCell ref="F9:J9"/>
    <mergeCell ref="S9:W9"/>
    <mergeCell ref="AG9:AK9"/>
    <mergeCell ref="AG8:BS8"/>
    <mergeCell ref="O9:R9"/>
    <mergeCell ref="AB9:AF9"/>
    <mergeCell ref="C8:C10"/>
    <mergeCell ref="A52:A54"/>
    <mergeCell ref="A58:A59"/>
    <mergeCell ref="B58:B59"/>
    <mergeCell ref="A1:BT1"/>
    <mergeCell ref="A8:A10"/>
    <mergeCell ref="A3:BT3"/>
    <mergeCell ref="A6:BT6"/>
    <mergeCell ref="A2:BS2"/>
    <mergeCell ref="A4:BT4"/>
  </mergeCells>
  <phoneticPr fontId="1" type="noConversion"/>
  <printOptions horizontalCentered="1" verticalCentered="1"/>
  <pageMargins left="0" right="0" top="0" bottom="0" header="0" footer="0"/>
  <pageSetup paperSize="8" scale="68" orientation="landscape" horizontalDpi="1200" verticalDpi="1200" r:id="rId1"/>
  <headerFooter alignWithMargins="0"/>
  <colBreaks count="1" manualBreakCount="1">
    <brk id="72" min="1" max="53" man="1"/>
  </colBreaks>
  <ignoredErrors>
    <ignoredError sqref="C18" formula="1"/>
  </ignoredError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7gP+vF/nOlPVvCutbDTpPtLgrSs=</DigestValue>
    </Reference>
    <Reference URI="#idOfficeObject" Type="http://www.w3.org/2000/09/xmldsig#Object">
      <DigestMethod Algorithm="http://www.w3.org/2000/09/xmldsig#sha1"/>
      <DigestValue>tKQqu/ufcoAbCwEM3lpF2YZgdSg=</DigestValue>
    </Reference>
    <Reference URI="#idValidSigLnImg" Type="http://www.w3.org/2000/09/xmldsig#Object">
      <DigestMethod Algorithm="http://www.w3.org/2000/09/xmldsig#sha1"/>
      <DigestValue>1lWP2eto3zGK/cnLSvd/pze1Sio=</DigestValue>
    </Reference>
    <Reference URI="#idInvalidSigLnImg" Type="http://www.w3.org/2000/09/xmldsig#Object">
      <DigestMethod Algorithm="http://www.w3.org/2000/09/xmldsig#sha1"/>
      <DigestValue>0FWykLgNH2/1lL7mKLsbhXxeMhY=</DigestValue>
    </Reference>
  </SignedInfo>
  <SignatureValue>
    JQahoTybQe6A9Zr3bwtupEYMOY+HguI/PDsXqyQIAfD7V7AjAipg95KI6lCBMYwoNXy/7omU
    l5bgB9zHZJCcq+ndrQJ652XpQSf3kdDbnx2azyZ1OxE4X0s8rB4Qro6gOcR5zHbVqwGEbR5+
    qtYkuQFF3EG2bUN99Qdjqog8tzF+hAJZLJDZVBOBfO8SIwM0EDLJhWX6PoRf+K09mEWJvD3g
    U4UItVXb4tnzIFUbhBdOn0ss/Ov1vKyFrwTiVraLWPhOErjdt7BKFUssfn5JIzxDWnuSnt74
    19MHUTxEmGulPfRWpPPC7x77cpt1DcTIe7fKbwjnSKOCVoNOA1Efpw==
  </SignatureValue>
  <KeyInfo>
    <KeyValue>
      <RSAKeyValue>
        <Modulus>
            4brWyZa0fJM6gV4wj7LAVX0QIwKD/W3RW421M4nJRZ8v6m5rN4OgATYjIi6M/AeIaisTVoYC
            cbXhN2/Goq6Kce7wA8GxCbTxt/Gl1eOF2NJb04ywS09CLiZKrz7A+xpSbDE0Gf4AKuvppzPo
            f/VBIEFNEjzsLxVHKDTiXECPA5+6RMkHbh4NKJYoTKpCeWRq5Bsm073T3ZzK9pjk78cv1Pqk
            YyAZMHR1/ZyNDWq0e2gKgsqAPqbXANVrasW1fES1KrGXVOlfFgQQ8YXiA/3O8Ruu14dtLR7l
            lVjmlQWiVS/7HF21DFBirnqS0/fDrm9Ij8JrupI/ZuShN3ga97GukQ==
          </Modulus>
        <Exponent>AQAB</Exponent>
      </RSAKeyValue>
    </KeyValue>
    <X509Data>
      <X509Certificate>
          MIIG5TCCBc2gAwIBAgIDFOiTMA0GCSqGSIb3DQEBCwUAMF8xCzAJBgNVBAYTAkNaMSwwKgYD
          VQQKDCPEjGVza8OhIHBvxaF0YSwgcy5wLiBbScSMIDQ3MTE0OTgzXTEiMCAGA1UEAxMZUG9z
          dFNpZ251bSBRdWFsaWZpZWQgQ0EgMjAeFw0xMjEwMTgwOTAzMzFaFw0xMzEwMTgwOTAzMzFa
          MIHMMQswCQYDVQQGEwJDWjFIMEYGA1UECgw/U3RhdHV0w6FybsOtIG3Em3N0byBCcm5vLCBN
          YWdpc3Ryw6F0IG3Em3N0YSBCcm5hIFtJxIwgNDQ5OTI3ODVdMRswGQYDVQQLDBJPZGJvciBp
          bnZlc3RpxI1uw60xDzANBgNVBAsTBjI3NjIxNDEZMBcGA1UEAwwQSW5nLiBKYW4gS2F1Y2vD
          vTEQMA4GA1UEBRMHUDE1NjcxNzEYMBYGA1UEDAwPdmVkb3Vjw60gb2Rib3J1MIIBIjANBgkq
          hkiG9w0BAQEFAAOCAQ8AMIIBCgKCAQEA4brWyZa0fJM6gV4wj7LAVX0QIwKD/W3RW421M4nJ
          RZ8v6m5rN4OgATYjIi6M/AeIaisTVoYCcbXhN2/Goq6Kce7wA8GxCbTxt/Gl1eOF2NJb04yw
          S09CLiZKrz7A+xpSbDE0Gf4AKuvppzPof/VBIEFNEjzsLxVHKDTiXECPA5+6RMkHbh4NKJYo
          TKpCeWRq5Bsm073T3ZzK9pjk78cv1PqkYyAZMHR1/ZyNDWq0e2gKgsqAPqbXANVrasW1fES1
          KrGXVOlfFgQQ8YXiA/3O8Ruu14dtLR7llVjmlQWiVS/7HF21DFBirnqS0/fDrm9Ij8JrupI/
          ZuShN3ga97GukQIDAQABo4IDOjCCAzYwOQYDVR0RBDIwMIESa2F1Y2t5LmphbkBicm5vLmN6
          oA8GCSsGAQQB3BkCAaACEwCgCQYDVQQNoAITADCCAQ4GA1UdIASCAQUwggEBMIH+BglngQYB
          BAEHgVIwgfAwgccGCCsGAQUFBwICMIG6GoG3VGVudG8ga3ZhbGlmaWtvdmFueSBjZXJ0aWZp
          a2F0IGJ5bCB2eWRhbiBwb2RsZSB6YWtvbmEgMjI3LzIwMDBTYi4gYSBuYXZhem55Y2ggcHJl
          ZHBpc3UuL1RoaXMgcXVhbGlmaWVkIGNlcnRpZmljYXRlIHdhcyBpc3N1ZWQgYWNjb3JkaW5n
          IHRvIExhdyBObyAyMjcvMjAwMENvbGwuIGFuZCByZWxhdGVkIHJlZ3VsYXRpb25zMCQGCCsG
          AQUFBwIBFhhodHRwOi8vd3d3LnBvc3RzaWdudW0uY3owGAYIKwYBBQUHAQMEDDAKMAgGBgQA
          jkYBATCByAYIKwYBBQUHAQEEgbswgbgwOwYIKwYBBQUHMAKGL2h0dHA6Ly93d3cucG9zdHNp
          Z251bS5jei9jcnQvcHNxdWFsaWZpZWRjYTIuY3J0MDwGCCsGAQUFBzAChjBodHRwOi8vd3d3
          Mi5wb3N0c2lnbnVtLmN6L2NydC9wc3F1YWxpZmllZGNhMi5jcnQwOwYIKwYBBQUHMAKGL2h0
          dHA6Ly9wb3N0c2lnbnVtLnR0Yy5jei9jcnQvcHNxdWFsaWZpZWRjYTIuY3J0MA4GA1UdDwEB
          /wQEAwIF4DAfBgNVHSMEGDAWgBSJ6EzfiyY5PtckLhIOeufmJ+XWlzCBsQYDVR0fBIGpMIGm
          MDWgM6Axhi9odHRwOi8vd3d3LnBvc3RzaWdudW0uY3ovY3JsL3BzcXVhbGlmaWVkY2EyLmNy
          bDA2oDSgMoYwaHR0cDovL3d3dzIucG9zdHNpZ251bS5jei9jcmwvcHNxdWFsaWZpZWRjYTIu
          Y3JsMDWgM6Axhi9odHRwOi8vcG9zdHNpZ251bS50dGMuY3ovY3JsL3BzcXVhbGlmaWVkY2Ey
          LmNybDAdBgNVHQ4EFgQUP3GkyseNInKhbx1PKgd4Dgv0R2wwDQYJKoZIhvcNAQELBQADggEB
          AHQemhXc2ZAXkZbPObSGbVNAL746vBZCtTPWbqIpiJdHsQnBYb44FViDeW4hCAlaGNIJkusp
          2WNzEsduQZrHoZ5PsxKa/1keFsvNJTgJQhyBGnNr0sE/wWoYpb+cW6mG4towNgyR6eVgrncV
          ub5sjIrVhOUJ+UvllM0hec97HneemBE/6lbl/pH7cINL67of1V8j1CbzKSfschPqg1FzVFw2
          Vtf62BOkwosMA3FXJEymvO3+N9Ti2fQTYzmphZ3GOyBBrApSA6OQ4dhxl0ftZvs34P0h9HwF
          8/eiFicRY7bdtQQ+xjq202Jexvud+IW0g4wmAQKCltDjTc5tx45Kpx8=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kjW6UpqxKuJsIq+g4lqkoh/a7os=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kmRyrNKuTixkI39OL1rKNFSiLYo=</DigestValue>
      </Reference>
      <Reference URI="/xl/media/image1.emf?ContentType=image/x-emf">
        <DigestMethod Algorithm="http://www.w3.org/2000/09/xmldsig#sha1"/>
        <DigestValue>ExnTYCCwnKXvIPK46QdwBasvY5Q=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uuR/GFkthhGaSR3Jthr8iT/oewI=</DigestValue>
      </Reference>
      <Reference URI="/xl/sharedStrings.xml?ContentType=application/vnd.openxmlformats-officedocument.spreadsheetml.sharedStrings+xml">
        <DigestMethod Algorithm="http://www.w3.org/2000/09/xmldsig#sha1"/>
        <DigestValue>NtTrJATP4MXXBZdAtSOMIb8dQ7g=</DigestValue>
      </Reference>
      <Reference URI="/xl/styles.xml?ContentType=application/vnd.openxmlformats-officedocument.spreadsheetml.styles+xml">
        <DigestMethod Algorithm="http://www.w3.org/2000/09/xmldsig#sha1"/>
        <DigestValue>YAD9TQE/nlW9y5mgy0Dx5nYbLhk=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0nA2T71iswkgUPYe8giT8FlDqCg=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sheet1.xml?ContentType=application/vnd.openxmlformats-officedocument.spreadsheetml.worksheet+xml">
        <DigestMethod Algorithm="http://www.w3.org/2000/09/xmldsig#sha1"/>
        <DigestValue>YDPmZPwWa6ljQZ2QFU9jkmT2r7s=</DigestValue>
      </Reference>
    </Manifest>
    <SignatureProperties>
      <SignatureProperty Id="idSignatureTime" Target="#idPackageSignature">
        <mdssi:SignatureTime>
          <mdssi:Format>YYYY-MM-DDThh:mm:ssTZD</mdssi:Format>
          <mdssi:Value>2013-04-29T14:21:27Z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{A768811A-FE02-4B3D-8F98-EEC8D85C8BBE}</SetupID>
          <SignatureText>Kaucký</SignatureText>
          <SignatureImage/>
          <SignatureComments/>
          <WindowsVersion>6.1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AIwAAqxEAACBFTUYAAAEAUBQAAH8AAAAHAAAAAAAAAAAAAAAAAAAAQAYAAIQDAAA0AgAAPgEAAAAAAAAAAAAAAAAAANycCAA82AQ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wwAAAAQAAAD2AAAAEAAAAMMAAAAEAAAANAAAAA0AAAAhAPAAAAAAAAAAAAAAAIA/AAAAAAAAAAAAAIA/AAAAAAAAAAAAAAAAAAAAAAAAAAAAAAAAAAAAAAAAAAAlAAAADAAAAAAAAIAoAAAADAAAAAMAAABSAAAAcAEAAAMAAAD1////AAAAAAAAAAAAAAAAkAEAAAAAAAEAAAAAdABhAGgAbwBtAGEAAAAAAAAAAAAAAAAAAAAAAAAAAAAAAAAAAAAAAAAAAAAAAAAAAAAAAAAAAAAAAAAAAAAAAAAA+nVodPp1yCEBKTsAAAAI0DcAUd0jaQAAAADIIQEp7gAAAAAg1gNh3SNp/yIA4X/kAMApAAAAAAAAAN8BACAAAAAgOACKAcTPNwDozzcAyCEBKVNlZ29lIFVJAF4iaVgAAAAAAAAAXl4iaRIAAAAAINYDJNA3AFNlZ29lIFVJAAA3ABIAAADuAAAAACDWA8xOImnuAAAAAQAAAAAAAAAk0DcAONgjaZjQNwDuAAAAAQAAAAAAAAA80DcAONgjaQAANwDuAAAAFNI3AAEAAACo0DcAjNA3AGK7MXcBAAAAQQAAAAwDAAAAAAAAAgAAALj5QgAAAAAAAQAACLIhAQVkdgAIAAAAACUAAAAMAAAAAwAAABgAAAAMAAAAAAAAAhIAAAAMAAAAAQAAAB4AAAAYAAAAwwAAAAQAAAD3AAAAEQAAAFQAAACEAAAAxAAAAAQAAAD1AAAAEAAAAAEAAAAAAA1CVVUNQsQAAAAEAAAACQAAAEwAAAAAAAAAAAAAAAAAAAD//////////2AAAAAyADkALgA0AC4AMgAwADEAMwAAAAYAAAAGAAAABAAAAAYAAAAEAAAABgAAAAYAAAAGAAAABgAAAEsAAAAQAAAAAAAAAAUAAAAlAAAADAAAAA0AAIAnAAAAGAAAAAQAAAAAAAAAAAAAAgAAAAAlAAAADAAAAAQAAABMAAAAZAAAAAAAAAAAAAAA//////////8AAAAAFgAAAAAAAABFAAAAIQDwAAAAAAAAAAAAAACAPwAAAAAAAAAAAACAPwAAAAAAAAAAAAAAAAAAAAAAAAAAAAAAAAAAAAAAAAAAJQAAAAwAAAAAAACAJQAAAAwAAAAEAAAATAAAAGQAAAAAAAAAAAAAAP//////////AAAAABYAAAAAAQAAAAAAACEA8AAAAAAAAAAAAAAAgD8AAAAAAAAAAAAAgD8AAAAAAAAAAAAAAAAAAAAAAAAAAAAAAAAAAAAAAAAAACUAAAAMAAAAAAAAgCUAAAAMAAAABAAAAEwAAABkAAAAAAAAAAAAAAD//////////wABAAAWAAAAAAAAAEUAAAAhAPAAAAAAAAAAAAAAAIA/AAAAAAAAAAAAAIA/AAAAAAAAAAAAAAAAAAAAAAAAAAAAAAAAAAAAAAAAAAAlAAAADAAAAAAAAIAlAAAADAAAAAQAAABMAAAAZAAAAAAAAABbAAAA/wAAAFwAAAAAAAAAWwAAAAABAAACAAAAIQDwAAAAAAAAAAAAAACAPwAAAAAAAAAAAACAPwAAAAAAAAAAAAAAAAAAAAAAAAAAAAAAAAAAAAAAAAAAJQAAAAwAAAAAAACAKAAAAAwAAAAEAAAAJwAAABgAAAAEAAAAAAAAAP///wIAAAAAJQAAAAwAAAAEAAAATAAAAGQAAAAAAAAAFgAAAP8AAABaAAAAAAAAABYAAAAAAQAARQAAACEA8AAAAAAAAAAAAAAAgD8AAAAAAAAAAAAAgD8AAAAAAAAAAAAAAAAAAAAAAAAAAAAAAAAAAAAAAAAAACUAAAAMAAAAAAAAgCgAAAAMAAAABAAAACcAAAAYAAAABAAAAAAAAAD///8CAAAAACUAAAAMAAAABAAAAEwAAABkAAAACQAAADcAAAAfAAAAWgAAAAkAAAA3AAAAFwAAACQAAAAhAPAAAAAAAAAAAAAAAIA/AAAAAAAAAAAAAIA/AAAAAAAAAAAAAAAAAAAAAAAAAAAAAAAAAAAAAAAAAAAlAAAADAAAAAAAAIAoAAAADAAAAAQAAABSAAAAcAEAAAQAAADg////AAAAAAAAAAAAAAAAkAEAAAAAAAEAAAAAYQByAGkAYQBsAAAAAAAAAAAAAAAAAAAAAAAAAAAAAAAAAAAAAAAAAAAAAAAAAAAAAAAAAAAAAAAAAAAAAAAAAAAAEAUAUPYEAAAEAAAABAAAAAAAAAAAAFMAaQBnAG4AYQB0AHUAcgBlAEwAaQBuAGUAAADtpCNpKaQjaXA29QXE3lppoFESagD7ywMAAAQA/Nk3AE4SKWkwp7IDU0IjaWsSKWkEsMY6kNo3AAEABAAAAAQAAIQ6AMgDAAAAAAQAAAA3ANzmLGkAldYDAPvLA5DaNwCQ2jcAAQAEAAAABABg2jcAAAAAAP////8k2jcAYNo3AFNCI2lo5yxpmLPGOgAANwAwp7IDYD7VAwAAAAAwAAAAdNo3AAAAAADtYSJpAAAAAIAEEgAAAAAAsDX1BVjaNwCSYCJpdA7VAxPbNwBkdgAIAAAAACUAAAAMAAAABAAAABgAAAAMAAAAAAAAAhIAAAAMAAAAAQAAABYAAAAMAAAACAAAAFQAAABUAAAACgAAADcAAAAeAAAAWgAAAAEAAAAAAA1CVVUNQgoAAABbAAAAAQAAAEwAAAAEAAAACQAAADcAAAAgAAAAWwAAAFAAAABYAAAAFQAAABYAAAAMAAAAAAAAACUAAAAMAAAADQAAgCcAAAAYAAAABQAAAAAAAAD///8CAAAAACUAAAAMAAAABQAAAEwAAABkAAAAKQAAABkAAAD2AAAAWgAAACkAAAAZAAAAzgAAAEI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JwAAABgAAAAFAAAAAAAAAP///wIAAAAAJQAAAAwAAAAFAAAATAAAAGQAAAApAAAARQAAAFsAAABXAAAAKQAAAEUAAAAzAAAAEwAAACEA8AAAAAAAAAAAAAAAgD8AAAAAAAAAAAAAgD8AAAAAAAAAAAAAAAAAAAAAAAAAAAAAAAAAAAAAAAAAACUAAAAMAAAAAAAAgCgAAAAMAAAABQAAAFIAAABwAQAABQAAAPD///8AAAAAAAAAAAAAAACQAQAAAAAAAQAAAAB0AGEAaABvAG0AYQAAAAAAAAAAAAAAAAAAAAAAAAAAAAAAAAAAAAAAAAAAAAAAAAAAAAAAAAAAAAAAAAAAAAAAAAAAACQAAAAAAAAA1KY8AAAAAADg////BwAAAFxD9gQIAAAAUEP2BAEAAAAABQCgmwAAAOzYNwD1Uy9pAAAAACTZNwAo2TcAyCEBKQEAAAABAAAAQGbVA6BQEmqgUBJqlMAAAAAAAAAAAAAAAAAAAMTeWmlAZtUDJNk3AH6CJ2kAABJqgCvsA6BQEmoFAAAAQNk3AKBQEmpA2TcAhgwsaacMLGks3TcARIeSaVDZNwBfIy5poFASatvZNwDo2zcAAAAuadvZNwCAK+wDgCvsAyYGLmmgUBJq+9k3AAjcNwAKBi5p+9k3AJAn7AOQJ+wDJgYuaWA51QMFAAAALN03AGR2AAgAAAAAJQAAAAwAAAAFAAAAGAAAAAwAAAAAAAACEgAAAAwAAAABAAAAHgAAABgAAAApAAAARQAAAFwAAABYAAAAVAAAAHAAAAAqAAAARQAAAFoAAABXAAAAAQAAAAAADUJVVQ1CKgAAAEUAAAAGAAAATAAAAAAAAAAAAAAAAAAAAP//////////WAAAAEsAYQB1AGMAawD9AAkAAAAIAAAACQAAAAcAAAAIAAAACAAAAEsAAAAQAAAAAAAAAAUAAAAlAAAADAAAAA0AAIAnAAAAGAAAAAYAAAAAAAAA////AgAAAAAlAAAADAAAAAYAAABMAAAAZAAAAAAAAABgAAAA/wAAAHwAAAAAAAAAYAAAAAABAAAdAAAAIQDwAAAAAAAAAAAAAACAPwAAAAAAAAAAAACAPwAAAAAAAAAAAAAAAAAAAAAAAAAAAAAAAAAAAAAAAAAAJQAAAAwAAAAAAACAKAAAAAwAAAAGAAAAJwAAABgAAAAGAAAAAAAAAP///wIAAAAAJQAAAAwAAAAGAAAATAAAAGQAAAAJAAAAYAAAAPYAAABsAAAACQAAAGAAAADuAAAADQAAACEA8AAAAAAAAAAAAAAAgD8AAAAAAAAAAAAAgD8AAAAAAAAAAAAAAAAAAAAAAAAAAAAAAAAAAAAAAAAAACUAAAAMAAAAAAAAgCgAAAAMAAAABgAAACUAAAAMAAAAAwAAABgAAAAMAAAAAAAAAhIAAAAMAAAAAQAAAB4AAAAYAAAACQAAAGAAAAD3AAAAbQAAAFQAAACIAAAACgAAAGAAAAA/AAAAbAAAAAEAAAAAAA1CVVUNQgoAAABgAAAACgAAAEwAAAAAAAAAAAAAAAAAAAD//////////2AAAABKAGEAbgAgAEsAYQB1AGMAawD9AAUAAAAGAAAABgAAAAMAAAAGAAAABgAAAAYAAAAFAAAABQAAAAYAAABLAAAAEAAAAAAAAAAFAAAAJQAAAAwAAAANAACAJwAAABgAAAAGAAAAAAAAAP///wIAAAAAJQAAAAwAAAAGAAAATAAAAGQAAAAJAAAAcAAAAPYAAAB8AAAACQAAAHAAAADuAAAADQAAACEA8AAAAAAAAAAAAAAAgD8AAAAAAAAAAAAAgD8AAAAAAAAAAAAAAAAAAAAAAAAAAAAAAAAAAAAAAAAAACUAAAAMAAAAAAAAgCgAAAAMAAAABgAAAAoAAAAQAAAAAAAAAAAAAAAOAAAAFAAAAAAAAAAQAAAAFAAAAA==</Object>
  <Object Id="idInvalidSigLnImg">AQAAAGwAAAAAAAAAAAAAAP8AAAB/AAAAAAAAAAAAAABAIwAAqxEAACBFTUYAAAEA8BcAAIUAAAAHAAAAAAAAAAAAAAAAAAAAQAYAAIQDAAA0AgAAPgEAAAAAAAAAAAAAAAAAANycCAA82AQ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SAA////pcvc2fH4YsnqLbrpW8jo6+/v//Tw/+/g/+vg/+jdw9HTaYib5urtIAD///+YvMT5/f3Z8Pi85/bU8vn6/Pr//fr/8On/7eD/5duzvL9khJXn6+51AP///63a54SmraHH0JnD0Haarb3l88jy/4KdqrHS33CElJK2xG2Moebp7XYAcJiwdJqykKjAgqGygqGykKjAZoykYIigiaK5bYudkKjAa4ibUHCA5ers7dgnAAAAGAAAAAMAAAAAAAAA////AgAAAAAlAAAADAAAAAMAAABMAAAAZAAAACIAAAAEAAAAcAAAABAAAAAiAAAABAAAAE8AAAANAAAAIQDwAAAAAAAAAAAAAACAPwAAAAAAAAAAAACAPwAAAAAAAAAAAAAAAAAAAAAAAAAAAAAAAAAAAAAAAAAAJQAAAAwAAAAAAACAKAAAAAwAAAADAAAAUgAAAHABAAADAAAA9f///wAAAAAAAAAAAAAAAJABAAAAAAABAAAAAHQAYQBoAG8AbQBhAAAAAAAAAAAAAAAAAAAAAAAAAAAAAAAAAAAAAAAAAAAAAAAAAAAAAAAAAAAAAAAAAAAAAAAAAPp1aHT6dcghASk7AAAACNA3AFHdI2kAAAAAyCEBKe4AAAAAINYDYd0jaf8iAOF/5ADAKQAAAAAAAADfAQAgAAAAIDgAigHEzzcA6M83AMghASlTZWdvZSBVSQBeImlYAAAAAAAAAF5eImkSAAAAACDWAyTQNwBTZWdvZSBVSQAANwASAAAA7gAAAAAg1gPMTiJp7gAAAAEAAAAAAAAAJNA3ADjYI2mY0DcA7gAAAAEAAAAAAAAAPNA3ADjYI2kAADcA7gAAABTSNwABAAAAqNA3AIzQNwBiuzF3AQAAAEEAAAAMAwAAAAAAAAIAAAC4+UIAAAAAAAEAAAiyIQEFZHYACAAAAAAlAAAADAAAAAMAAAAYAAAADAAAAP8AAAISAAAADAAAAAEAAAAeAAAAGAAAACIAAAAEAAAAcQAAABEAAABUAAAAqAAAACMAAAAEAAAAbwAAABAAAAABAAAAAAANQlVVDUIjAAAABAAAAA8AAABMAAAAAAAAAAAAAAAAAAAA//////////9sAAAATgBlAHAAbABhAHQAbgD9ACAAcABvAGQAcABpAHMAAIAHAAAABgAAAAYAAAACAAAABgAAAAQAAAAGAAAABgAAAAMAAAAGAAAABgAAAAYAAAAGAAAAAgAAAAU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BAFAFD2BAAABAAAAAQAAAAAAAAAAABTAGkAZwBuAGEAdAB1AHIAZQBMAGkAbgBlAAAA7aQjaSmkI2lwNvUFxN5aaaBREmoA+8sDAAAEAPzZNwBOEilpMKeyA1NCI2lrEilpBLDGOpDaNwABAAQAAAAEAACEOgDIAwAAAAAEAAAANwDc5ixpAJXWAwD7ywOQ2jcAkNo3AAEABAAAAAQAYNo3AAAAAAD/////JNo3AGDaNwBTQiNpaOcsaZizxjoAADcAMKeyA2A+1QMAAAAAMAAAAHTaNwAAAAAA7WEiaQAAAACABBIAAAAAALA19QVY2jcAkmAiaXQO1QMT2zcAZHYACAAAAAAlAAAADAAAAAQAAAAYAAAADAAAAAAAAAISAAAADAAAAAEAAAAWAAAADAAAAAgAAABUAAAAVAAAAAoAAAA3AAAAHgAAAFoAAAABAAAAAAANQlVVDU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EUAAABbAAAAVwAAACkAAABFAAAAMwAAABMAAAAhAPAAAAAAAAAAAAAAAIA/AAAAAAAAAAAAAIA/AAAAAAAAAAAAAAAAAAAAAAAAAAAAAAAAAAAAAAAAAAAlAAAADAAAAAAAAIAoAAAADAAAAAUAAABSAAAAcAEAAAUAAADw////AAAAAAAAAAAAAAAAkAEAAAAAAAEAAAAAdABhAGgAbwBtAGEAAAAAAAAAAAAAAAAAAAAAAAAAAAAAAAAAAAAAAAAAAAAAAAAAAAAAAAAAAAAAAAAAAAAAAAAAAAAkAAAAAAAAANSmPAAAAAAA4P///wcAAABcQ/YECAAAAFBD9gQBAAAAAAUAoJsAAADs2DcA9VMvaQAAAAAk2TcAKNk3AMghASkBAAAAAQAAAEBm1QOgUBJqoFASapTAAAAAAAAAAAAAAAAAAADE3lppQGbVAyTZNwB+gidpAAASaoAr7AOgUBJqBQAAAEDZNwCgUBJqQNk3AIYMLGmnDCxpLN03AESHkmlQ2TcAXyMuaaBQEmrb2TcA6Ns3AAAALmnb2TcAgCvsA4Ar7AMmBi5poFASavvZNwAI3DcACgYuafvZNwCQJ+wDkCfsAyYGLmlgOdUDBQAAACzdNwBkdgAIAAAAACUAAAAMAAAABQAAABgAAAAMAAAAAAAAAhIAAAAMAAAAAQAAAB4AAAAYAAAAKQAAAEUAAABcAAAAWAAAAFQAAABwAAAAKgAAAEUAAABaAAAAVwAAAAEAAAAAAA1CVVUNQioAAABFAAAABgAAAEwAAAAAAAAAAAAAAAAAAAD//////////1gAAABLAGEAdQBjAGsA/QAJAAAACAAAAAkAAAAHAAAACAAAAAgAAABLAAAAEAAAAAAAAAAFAAAAJQAAAAwAAAANAACAJwAAABgAAAAGAAAAAAAAAP///wIAAAAAJQAAAAwAAAAGAAAATAAAAGQAAAAAAAAAYAAAAP8AAAB8AAAAAAAAAGAAAAAAAQAAHQAAACEA8AAAAAAAAAAAAAAAgD8AAAAAAAAAAAAAgD8AAAAAAAAAAAAAAAAAAAAAAAAAAAAAAAAAAAAAAAAAACUAAAAMAAAAAAAAgCgAAAAMAAAABgAAACcAAAAYAAAABgAAAAAAAAD///8CAAAAACUAAAAMAAAABgAAAEwAAABkAAAACQAAAGAAAAD2AAAAbAAAAAkAAABgAAAA7gAAAA0AAAAhAPAAAAAAAAAAAAAAAIA/AAAAAAAAAAAAAIA/AAAAAAAAAAAAAAAAAAAAAAAAAAAAAAAAAAAAAAAAAAAlAAAADAAAAAAAAIAoAAAADAAAAAYAAAAlAAAADAAAAAMAAAAYAAAADAAAAAAAAAISAAAADAAAAAEAAAAeAAAAGAAAAAkAAABgAAAA9wAAAG0AAABUAAAAiAAAAAoAAABgAAAAPwAAAGwAAAABAAAAAAANQlVVDUIKAAAAYAAAAAoAAABMAAAAAAAAAAAAAAAAAAAA//////////9gAAAASgBhAG4AIABLAGEAdQBjAGsA/QAFAAAABgAAAAYAAAADAAAABgAAAAYAAAAGAAAABQAAAAUAAAAGAAAASwAAABAAAAAAAAAABQAAACUAAAAMAAAADQAAgCcAAAAYAAAABgAAAAAAAAD///8CAAAAACUAAAAMAAAABgAAAEwAAABkAAAACQAAAHAAAAD2AAAAfAAAAAkAAABwAAAA7gAAAA0AAAAhAPAAAAAAAAAAAAAAAIA/AAAAAAAAAAAAAIA/AAAAAAAAAAAAAAAAAAAAAAAAAAAAAAAAAAAAAAAAAAAlAAAADAAAAAAAAIAoAAAADAAAAAYAAAAKAAAAEAAAAAAAAAAA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harmonogram</vt:lpstr>
      <vt:lpstr>harmonogram!Oblast_tisku</vt:lpstr>
    </vt:vector>
  </TitlesOfParts>
  <Company>JV PROJEKT VH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tomáš frajt</dc:creator>
  <cp:lastModifiedBy>Kaucky</cp:lastModifiedBy>
  <cp:lastPrinted>2013-04-24T12:15:33Z</cp:lastPrinted>
  <dcterms:created xsi:type="dcterms:W3CDTF">2008-05-20T11:42:40Z</dcterms:created>
  <dcterms:modified xsi:type="dcterms:W3CDTF">2013-04-29T14:21:27Z</dcterms:modified>
</cp:coreProperties>
</file>